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85" tabRatio="676" activeTab="1"/>
  </bookViews>
  <sheets>
    <sheet name="H 2012" sheetId="1" r:id="rId1"/>
    <sheet name="D 2012" sheetId="2" r:id="rId2"/>
    <sheet name="H 1011" sheetId="3" r:id="rId3"/>
    <sheet name="D 1011" sheetId="4" r:id="rId4"/>
    <sheet name="H 0809" sheetId="5" r:id="rId5"/>
    <sheet name="D 0809" sheetId="6" r:id="rId6"/>
    <sheet name="H 0607" sheetId="7" r:id="rId7"/>
    <sheet name="D 0607" sheetId="8" r:id="rId8"/>
    <sheet name="H 0405" sheetId="9" r:id="rId9"/>
    <sheet name="D 0405" sheetId="10" r:id="rId10"/>
    <sheet name="H 0203" sheetId="11" r:id="rId11"/>
    <sheet name="D 0203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<sst xmlns="http://schemas.openxmlformats.org/spreadsheetml/2006/main" count="1767" uniqueCount="648">
  <si>
    <t>Pořadí</t>
  </si>
  <si>
    <t>Jméno</t>
  </si>
  <si>
    <t>Oddíl</t>
  </si>
  <si>
    <t>ročník narození</t>
  </si>
  <si>
    <t>Tachov</t>
  </si>
  <si>
    <t>Bělá n.R.</t>
  </si>
  <si>
    <t>Plzeň-Běh osvobození</t>
  </si>
  <si>
    <t>Domažlice</t>
  </si>
  <si>
    <t>Plzeň-Bolevák</t>
  </si>
  <si>
    <t>Plzeň – Kardioběh</t>
  </si>
  <si>
    <t>Babylon</t>
  </si>
  <si>
    <t>Klatovy</t>
  </si>
  <si>
    <t>Celkem</t>
  </si>
  <si>
    <t xml:space="preserve"> </t>
  </si>
  <si>
    <t>1.</t>
  </si>
  <si>
    <t>2.</t>
  </si>
  <si>
    <t>TJ Baník Stříbro</t>
  </si>
  <si>
    <t>3.</t>
  </si>
  <si>
    <t>ŠAK při ZŠ Přeštice</t>
  </si>
  <si>
    <t>4.</t>
  </si>
  <si>
    <t>5.</t>
  </si>
  <si>
    <t>6.</t>
  </si>
  <si>
    <t>SKP Union Cheb</t>
  </si>
  <si>
    <t>7.</t>
  </si>
  <si>
    <t>8.</t>
  </si>
  <si>
    <t>9.</t>
  </si>
  <si>
    <t xml:space="preserve">  </t>
  </si>
  <si>
    <t>10.</t>
  </si>
  <si>
    <t>Mílaři Domažlice</t>
  </si>
  <si>
    <t>AK Škoda Plzeň</t>
  </si>
  <si>
    <t>AC Falcon Rokycany</t>
  </si>
  <si>
    <t>AC Domažlice</t>
  </si>
  <si>
    <t>Atletika Klatovy</t>
  </si>
  <si>
    <t>Průměr</t>
  </si>
  <si>
    <t>Bodování oddílů</t>
  </si>
  <si>
    <t>Bodů</t>
  </si>
  <si>
    <t>TJ Sokol SG Plzeň - Petřín</t>
  </si>
  <si>
    <t>Mochtín</t>
  </si>
  <si>
    <t>Stříbro</t>
  </si>
  <si>
    <t>SK Kopidlo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</si>
  <si>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</si>
  <si>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</si>
  <si>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</si>
  <si>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</si>
  <si>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</si>
  <si>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</si>
  <si>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</si>
  <si>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</si>
  <si>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</si>
  <si>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</si>
  <si>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</si>
  <si>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</si>
  <si>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</si>
  <si>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</si>
  <si>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</si>
  <si>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</si>
  <si>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</si>
  <si>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</si>
  <si>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</si>
  <si>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</si>
  <si>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</si>
  <si>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</si>
  <si>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</si>
  <si>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</si>
  <si>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Nejmladší hoši: 2012 a mladší</t>
  </si>
  <si>
    <t>Zelenov</t>
  </si>
  <si>
    <t>Nejmladší dívky: 2012 a mladší</t>
  </si>
  <si>
    <t>Přípravka mladší hoši: 2010 - 2011</t>
  </si>
  <si>
    <t>Přípravka mladší dívky: 2010 - 2011</t>
  </si>
  <si>
    <t>H 2012</t>
  </si>
  <si>
    <t>D 2012</t>
  </si>
  <si>
    <t>H 10/11</t>
  </si>
  <si>
    <t>D 10/11</t>
  </si>
  <si>
    <t>H 08/09</t>
  </si>
  <si>
    <t>D 08/09</t>
  </si>
  <si>
    <t>H 06/07</t>
  </si>
  <si>
    <t>D 06/07</t>
  </si>
  <si>
    <t>H 04/05</t>
  </si>
  <si>
    <t>D 04/05</t>
  </si>
  <si>
    <t>H 02/03</t>
  </si>
  <si>
    <t>D 02/03</t>
  </si>
  <si>
    <t>Přípravka starší hoši: 2008 - 2009</t>
  </si>
  <si>
    <t>Přípravka starší dívky: 2008 - 2009</t>
  </si>
  <si>
    <t>Mladší žáci 2006 - 2007</t>
  </si>
  <si>
    <t>Mladší žákyně 2006 - 2007</t>
  </si>
  <si>
    <t>Starší žáci 2004 - 2005</t>
  </si>
  <si>
    <t>Starší žákyně 2004 - 2005</t>
  </si>
  <si>
    <t>Dorostenci 2002 - 2003</t>
  </si>
  <si>
    <t>Dorostenky 2002 - 2003</t>
  </si>
  <si>
    <t>Krýslová Linda</t>
  </si>
  <si>
    <t>Cihlářová Simona</t>
  </si>
  <si>
    <t>Růžičková Amálie</t>
  </si>
  <si>
    <t>Brunclíková Tereza</t>
  </si>
  <si>
    <t>Brožová Kristýna</t>
  </si>
  <si>
    <t>Staňková Barbora</t>
  </si>
  <si>
    <t>Kantnerová Kristýna</t>
  </si>
  <si>
    <t>Kupilíková Aneta</t>
  </si>
  <si>
    <t>Tůmová Tereza</t>
  </si>
  <si>
    <t>DDM Tachov</t>
  </si>
  <si>
    <t>Sportklub Úterý</t>
  </si>
  <si>
    <t>TJ Sokol SG Plzeň-Petřín</t>
  </si>
  <si>
    <t>Kubinčan Michal</t>
  </si>
  <si>
    <t>Krabec Jan</t>
  </si>
  <si>
    <t>Schweiner Jakub</t>
  </si>
  <si>
    <t>Koudelka Kryštof</t>
  </si>
  <si>
    <t>Matúš Martin</t>
  </si>
  <si>
    <t>Hnilička Marek</t>
  </si>
  <si>
    <t>Sýkora Ondřej</t>
  </si>
  <si>
    <t>Konstantinovič Vladimír</t>
  </si>
  <si>
    <t>ZŚ Tachov Hornická</t>
  </si>
  <si>
    <t>Antošová Tereza</t>
  </si>
  <si>
    <t>TJ MDDM Ostrov</t>
  </si>
  <si>
    <t>StaňkováTereza</t>
  </si>
  <si>
    <t>Gondeková Eliška</t>
  </si>
  <si>
    <t>Jandová Valentýna</t>
  </si>
  <si>
    <t>Pecharová Zuzana</t>
  </si>
  <si>
    <t>Lichovníková Adéla</t>
  </si>
  <si>
    <t>Szabo Natálie</t>
  </si>
  <si>
    <t>Homolková Klára</t>
  </si>
  <si>
    <t>Zeroniková Ella</t>
  </si>
  <si>
    <t>Slouka Vojtěch</t>
  </si>
  <si>
    <t>AK Śkoda Plzeň</t>
  </si>
  <si>
    <t>Musil Vojtěch</t>
  </si>
  <si>
    <t>Dobřany</t>
  </si>
  <si>
    <t>Krejčí David</t>
  </si>
  <si>
    <t>Koudelka Matyáš</t>
  </si>
  <si>
    <t>Stýblo Daniel</t>
  </si>
  <si>
    <t>Duffek Jakub</t>
  </si>
  <si>
    <t>Mačejovský Alex</t>
  </si>
  <si>
    <t>Hrubý Filip</t>
  </si>
  <si>
    <t>Zýka Jan</t>
  </si>
  <si>
    <t>Mrskoš Martin</t>
  </si>
  <si>
    <t>Becková Kateřina</t>
  </si>
  <si>
    <t>AC Mariánské Lázně</t>
  </si>
  <si>
    <t>Kozáková Jana</t>
  </si>
  <si>
    <t>Kapicová Martina</t>
  </si>
  <si>
    <t>Čadová Kateřina</t>
  </si>
  <si>
    <t>Záhořová Kristýna</t>
  </si>
  <si>
    <t>Kubecová Zuzana</t>
  </si>
  <si>
    <t>Skalová Agáta</t>
  </si>
  <si>
    <t>Kořínková Stela</t>
  </si>
  <si>
    <t>Kubecová Eva</t>
  </si>
  <si>
    <t>Boudová Nicol</t>
  </si>
  <si>
    <t>Mastný Leonard</t>
  </si>
  <si>
    <t>Špiroch Ondřej</t>
  </si>
  <si>
    <t>Beck Lukáš</t>
  </si>
  <si>
    <t>Nový Tomáš</t>
  </si>
  <si>
    <t>Mačejovský Pavel</t>
  </si>
  <si>
    <t>Pikali Oliver</t>
  </si>
  <si>
    <t>Ševčenko Michal</t>
  </si>
  <si>
    <t>Bouberle Václav</t>
  </si>
  <si>
    <t>Denk Lukáš</t>
  </si>
  <si>
    <t>Terč Kristián</t>
  </si>
  <si>
    <t>Burlová Tereza</t>
  </si>
  <si>
    <t>Drobná Viktorie</t>
  </si>
  <si>
    <t>Drobná Terezie</t>
  </si>
  <si>
    <t>Peterková Nina</t>
  </si>
  <si>
    <t>Šetlíková Barbara</t>
  </si>
  <si>
    <t>Lepší Kateřina</t>
  </si>
  <si>
    <t>Hůrková Tereza</t>
  </si>
  <si>
    <t>Šleisová Andrea</t>
  </si>
  <si>
    <t>Bittnerová Aneta</t>
  </si>
  <si>
    <t>Milfortová Františka</t>
  </si>
  <si>
    <t>Škarban Jan</t>
  </si>
  <si>
    <t>Rejzek Jiří</t>
  </si>
  <si>
    <t>Bíman David</t>
  </si>
  <si>
    <t>Kraus Tomáš</t>
  </si>
  <si>
    <t>Homoloj Štěpán</t>
  </si>
  <si>
    <t>Růžička Stanislav</t>
  </si>
  <si>
    <t>Kasl Vojtěch</t>
  </si>
  <si>
    <t>Denk Matěj</t>
  </si>
  <si>
    <t>Mähler Nick</t>
  </si>
  <si>
    <t>Kubecová Lucie</t>
  </si>
  <si>
    <t>Schwarzová Aneta</t>
  </si>
  <si>
    <t>Procházková Nela</t>
  </si>
  <si>
    <t>Ubryová Linda</t>
  </si>
  <si>
    <t>Poslední Lenka</t>
  </si>
  <si>
    <t>Märzová Štěpánka</t>
  </si>
  <si>
    <t>Ivasienková Kateřina</t>
  </si>
  <si>
    <t>Králová Adéla</t>
  </si>
  <si>
    <t>Uzlíková Daniela</t>
  </si>
  <si>
    <t>Pergler Michal</t>
  </si>
  <si>
    <t>Švigler Jan</t>
  </si>
  <si>
    <t>Špiroch Jiří</t>
  </si>
  <si>
    <t>Šmrha Jan</t>
  </si>
  <si>
    <t>Matějovič Šimon</t>
  </si>
  <si>
    <t>Holeček Ivan</t>
  </si>
  <si>
    <t>Čada Tomáš</t>
  </si>
  <si>
    <t>Skala Albert</t>
  </si>
  <si>
    <t>Baxa Kryštof</t>
  </si>
  <si>
    <t>Kupka Matyáš</t>
  </si>
  <si>
    <t>Lukešová Linda</t>
  </si>
  <si>
    <t>Vimmerová Nikola</t>
  </si>
  <si>
    <t>Piknerová Zuzana</t>
  </si>
  <si>
    <t>Miljanecová Kristýna</t>
  </si>
  <si>
    <t>Šebestová Kateřina</t>
  </si>
  <si>
    <t>Flaman Zoe</t>
  </si>
  <si>
    <t>Carpentier Melanie</t>
  </si>
  <si>
    <t>Havlová Veronika</t>
  </si>
  <si>
    <t>Blažková Karolína</t>
  </si>
  <si>
    <t>Kvasničková Ivana</t>
  </si>
  <si>
    <t>Šebo Jan</t>
  </si>
  <si>
    <t>Carpentier Philippe</t>
  </si>
  <si>
    <t>Trávníček Štěpán</t>
  </si>
  <si>
    <t>Špale David</t>
  </si>
  <si>
    <t>Hrabák Daniel</t>
  </si>
  <si>
    <t>Vaidiš Daniel</t>
  </si>
  <si>
    <t>Gabriško Miroslav</t>
  </si>
  <si>
    <t>Vondráčková Adéla</t>
  </si>
  <si>
    <t>Křížek Jakub</t>
  </si>
  <si>
    <t>Fialová Michaela</t>
  </si>
  <si>
    <t>Kadeřávek Marek</t>
  </si>
  <si>
    <t>2012</t>
  </si>
  <si>
    <t>TJ Sokol Blovice</t>
  </si>
  <si>
    <t>Bílý Lukáš</t>
  </si>
  <si>
    <t>Kletečka Matyáš</t>
  </si>
  <si>
    <t>ŠSK Bělá nad Radbuzou</t>
  </si>
  <si>
    <t>Kraj Matyáš</t>
  </si>
  <si>
    <t>Votruba Pavel</t>
  </si>
  <si>
    <t>Kopáček Luboš</t>
  </si>
  <si>
    <t>2013</t>
  </si>
  <si>
    <t>Nguyen cao Tomáš</t>
  </si>
  <si>
    <t>Nový Ondřej</t>
  </si>
  <si>
    <t>Divišová Alexandra</t>
  </si>
  <si>
    <t>Foistová Karolína</t>
  </si>
  <si>
    <t>Boudová Elly</t>
  </si>
  <si>
    <t>Mazancová Jana</t>
  </si>
  <si>
    <t>Petrásková Nela</t>
  </si>
  <si>
    <t>Pekhartová Karolína</t>
  </si>
  <si>
    <t>Chlebanová Eliška</t>
  </si>
  <si>
    <t>Homolková Markéta</t>
  </si>
  <si>
    <t>Kdyně</t>
  </si>
  <si>
    <t>TJ Baník Stříbro, spolek</t>
  </si>
  <si>
    <t>Jabkoty Kdyně</t>
  </si>
  <si>
    <t>Kydlíček Lukáš</t>
  </si>
  <si>
    <t>Němec Jiří</t>
  </si>
  <si>
    <t>Řeboun Tomáš</t>
  </si>
  <si>
    <t>Andrle Daniel</t>
  </si>
  <si>
    <t>Bouberle Tobiáš</t>
  </si>
  <si>
    <t>Čech Daniel</t>
  </si>
  <si>
    <t>ŠAK Přeštice</t>
  </si>
  <si>
    <t>ZŠ Mrákov</t>
  </si>
  <si>
    <t>TJ Sokol Kout n. Š.</t>
  </si>
  <si>
    <t>2011</t>
  </si>
  <si>
    <t>2010</t>
  </si>
  <si>
    <t>Jámborová Ema</t>
  </si>
  <si>
    <t>Špetová Viktorie</t>
  </si>
  <si>
    <t>Klepačová Karolína</t>
  </si>
  <si>
    <t>Beranová Daniela</t>
  </si>
  <si>
    <t>Smolíková Emma</t>
  </si>
  <si>
    <t>Traxmandlová Stella</t>
  </si>
  <si>
    <t>Kramerová Silvie</t>
  </si>
  <si>
    <t>Burlová Adéla</t>
  </si>
  <si>
    <t>Schweinerová Eliška</t>
  </si>
  <si>
    <t>Adrien Elixir Elite Team</t>
  </si>
  <si>
    <t>Velosport Domažlice</t>
  </si>
  <si>
    <t>Praha</t>
  </si>
  <si>
    <t>Pivoňka Daniel</t>
  </si>
  <si>
    <t>Kydlíček Michal</t>
  </si>
  <si>
    <t>Cihlář David</t>
  </si>
  <si>
    <t>Hrubý Pavel</t>
  </si>
  <si>
    <t>2008</t>
  </si>
  <si>
    <t>2009</t>
  </si>
  <si>
    <t>Sajnerová Laura</t>
  </si>
  <si>
    <t>Sajnerová Nela</t>
  </si>
  <si>
    <t>Šimsová Denisa</t>
  </si>
  <si>
    <t>Radová Julie</t>
  </si>
  <si>
    <t>Zajíc Matěj</t>
  </si>
  <si>
    <t>Honl Martin</t>
  </si>
  <si>
    <t>Žáček Martin</t>
  </si>
  <si>
    <t>Žáček Daniel</t>
  </si>
  <si>
    <t>AK Skoda Plzen</t>
  </si>
  <si>
    <t>2006</t>
  </si>
  <si>
    <t>2007</t>
  </si>
  <si>
    <t>Jánská Viktorie</t>
  </si>
  <si>
    <t>Jindrová Valentýna</t>
  </si>
  <si>
    <t>Čadková Marcela</t>
  </si>
  <si>
    <t>Hrubý Radek</t>
  </si>
  <si>
    <t>Zajíc Vojtěch</t>
  </si>
  <si>
    <t>Minařík Josef</t>
  </si>
  <si>
    <t>Szabo Marek</t>
  </si>
  <si>
    <t>2004</t>
  </si>
  <si>
    <t>2005</t>
  </si>
  <si>
    <t>Formanová Pavlína</t>
  </si>
  <si>
    <t>Bohmová Stella</t>
  </si>
  <si>
    <t>Beránková Aneta</t>
  </si>
  <si>
    <t>Pergler Jan</t>
  </si>
  <si>
    <t>Kučera Petr</t>
  </si>
  <si>
    <t>2003</t>
  </si>
  <si>
    <t>2002</t>
  </si>
  <si>
    <t>Sedláčková Kateřina</t>
  </si>
  <si>
    <t>Smutná Karolína</t>
  </si>
  <si>
    <t>Kořínková Barbora</t>
  </si>
  <si>
    <t>Mašková Josefína</t>
  </si>
  <si>
    <t>Kroupová Lucie</t>
  </si>
  <si>
    <t>PH Litice</t>
  </si>
  <si>
    <t>Dubničková Ester</t>
  </si>
  <si>
    <t>Krabcová Magdalena</t>
  </si>
  <si>
    <t>Sajnerová Klára</t>
  </si>
  <si>
    <t>Šabková Nikol</t>
  </si>
  <si>
    <t>Mrázová Ema</t>
  </si>
  <si>
    <t>Houdek Marek</t>
  </si>
  <si>
    <t>Traxmandl Jan</t>
  </si>
  <si>
    <t>Kokoška Adam</t>
  </si>
  <si>
    <t>Bouchal Vít</t>
  </si>
  <si>
    <t>KOS Slavia Plzeň</t>
  </si>
  <si>
    <t>Rutarová Magdalena</t>
  </si>
  <si>
    <t>Flik-Flak Plzeň</t>
  </si>
  <si>
    <t>Svobodová Kateřina</t>
  </si>
  <si>
    <t>Poděbradská Viktorie</t>
  </si>
  <si>
    <t>Špetová Patricie</t>
  </si>
  <si>
    <t>Kovaříková Ema</t>
  </si>
  <si>
    <t>Atytaky</t>
  </si>
  <si>
    <t>Rutarová Kateřina</t>
  </si>
  <si>
    <t>Patras Marek</t>
  </si>
  <si>
    <t>Duchoň Václav</t>
  </si>
  <si>
    <t>Novák Ondřej</t>
  </si>
  <si>
    <t>Hettlerová Sofie</t>
  </si>
  <si>
    <t>Šmídová Simona</t>
  </si>
  <si>
    <t>Púhoná Anna</t>
  </si>
  <si>
    <t>Zeleník Damien</t>
  </si>
  <si>
    <t>Rudolf Ondřej</t>
  </si>
  <si>
    <t>Skála Martin</t>
  </si>
  <si>
    <t>Šesták Dominik</t>
  </si>
  <si>
    <t>Adámková Ilona</t>
  </si>
  <si>
    <t>PSC Plzeň</t>
  </si>
  <si>
    <t>Rutarová Karolína</t>
  </si>
  <si>
    <t>Matoušková Adéla</t>
  </si>
  <si>
    <t>TJ Sokol Plzeň-Petřín</t>
  </si>
  <si>
    <t>Jindrová Anna</t>
  </si>
  <si>
    <t>Poděbradský Vítek</t>
  </si>
  <si>
    <t>Senco Doubravka</t>
  </si>
  <si>
    <t>Pikali Boris</t>
  </si>
  <si>
    <t>Rut Zdeněk</t>
  </si>
  <si>
    <t>Weber Vojtěch</t>
  </si>
  <si>
    <t>Baxa Jáchym</t>
  </si>
  <si>
    <t>Bohůnková Kateřina</t>
  </si>
  <si>
    <t>KB Litice</t>
  </si>
  <si>
    <t>Milfortová Helena</t>
  </si>
  <si>
    <t>Klosse Jan</t>
  </si>
  <si>
    <t>BK Litice</t>
  </si>
  <si>
    <t>TJ Sokol Mochtín</t>
  </si>
  <si>
    <t>Sokol Klatovy</t>
  </si>
  <si>
    <t>MŠ Mochtín</t>
  </si>
  <si>
    <t>Horažďovice</t>
  </si>
  <si>
    <t>Rybnice</t>
  </si>
  <si>
    <t>Vilyž KT</t>
  </si>
  <si>
    <t>TJ Dukla</t>
  </si>
  <si>
    <t>MŠ Klatovy</t>
  </si>
  <si>
    <t>Přibík Mikuláš</t>
  </si>
  <si>
    <t>Kubaň Tomáš</t>
  </si>
  <si>
    <t>Kovařík Jan</t>
  </si>
  <si>
    <t>Hanuš Kubík</t>
  </si>
  <si>
    <t>Weinfurt Šimon</t>
  </si>
  <si>
    <t>Kleisner Václav</t>
  </si>
  <si>
    <t>Věneček Jakub</t>
  </si>
  <si>
    <t>Mach Vítek</t>
  </si>
  <si>
    <t>MŠ Máchova Klatovy</t>
  </si>
  <si>
    <t>Maruniaková Veronika</t>
  </si>
  <si>
    <t xml:space="preserve">Marková Linda </t>
  </si>
  <si>
    <t xml:space="preserve">Kubaňová Kateřina </t>
  </si>
  <si>
    <t xml:space="preserve">Přibaňová Dominika </t>
  </si>
  <si>
    <t xml:space="preserve">Ouřadová Alenka </t>
  </si>
  <si>
    <t xml:space="preserve">Rosenzweigová Nela </t>
  </si>
  <si>
    <t xml:space="preserve">Janošťaková Katarina </t>
  </si>
  <si>
    <t xml:space="preserve">Kůrová Klára </t>
  </si>
  <si>
    <t>TJ Baník Líně</t>
  </si>
  <si>
    <t>Kašperské Hory</t>
  </si>
  <si>
    <t>TJ Start Luby</t>
  </si>
  <si>
    <t>SA Špičák</t>
  </si>
  <si>
    <t>Rendl Marek</t>
  </si>
  <si>
    <t>Frýzek Petr</t>
  </si>
  <si>
    <t xml:space="preserve">Aschenbrenner Matyáš </t>
  </si>
  <si>
    <t xml:space="preserve">Mäntl Adam </t>
  </si>
  <si>
    <t xml:space="preserve">Dundr Oldřich </t>
  </si>
  <si>
    <t xml:space="preserve">Urbánek Lukáš </t>
  </si>
  <si>
    <t>TJ Sušice</t>
  </si>
  <si>
    <t xml:space="preserve">Bezděková Kristýna </t>
  </si>
  <si>
    <t xml:space="preserve">Vichrová Jolanka </t>
  </si>
  <si>
    <t xml:space="preserve">Řeřichová Anna </t>
  </si>
  <si>
    <t xml:space="preserve">Kreuzmanová Vanesa </t>
  </si>
  <si>
    <t>Vacková Elen</t>
  </si>
  <si>
    <t xml:space="preserve">Celundová Lucie </t>
  </si>
  <si>
    <t xml:space="preserve">Aschenbernnerová Amálie </t>
  </si>
  <si>
    <t xml:space="preserve">Machová Ema </t>
  </si>
  <si>
    <t>TJ Sokol Dolany</t>
  </si>
  <si>
    <t xml:space="preserve">Zub Václav </t>
  </si>
  <si>
    <t>Vodřička Jan</t>
  </si>
  <si>
    <t>Urbánek Jan</t>
  </si>
  <si>
    <t>Vondráček Lukáš</t>
  </si>
  <si>
    <t>Uzlík Tomáš</t>
  </si>
  <si>
    <t xml:space="preserve">Chalupová Martina </t>
  </si>
  <si>
    <t xml:space="preserve">Javorská Klárka </t>
  </si>
  <si>
    <t xml:space="preserve">Matoušková Alena </t>
  </si>
  <si>
    <t xml:space="preserve">Chalupová Lucie </t>
  </si>
  <si>
    <t xml:space="preserve">Míková Anežka </t>
  </si>
  <si>
    <t xml:space="preserve">Capcarová Nela </t>
  </si>
  <si>
    <t>Votavová Tereza</t>
  </si>
  <si>
    <t>ZŠ Švihov</t>
  </si>
  <si>
    <t>Masarykova ZŠ Klatovy</t>
  </si>
  <si>
    <t xml:space="preserve">Kučera Jan </t>
  </si>
  <si>
    <t>Zub Tomáš</t>
  </si>
  <si>
    <t xml:space="preserve">Petřík Albert </t>
  </si>
  <si>
    <t>Schnider Šimon</t>
  </si>
  <si>
    <t>Šup Sam</t>
  </si>
  <si>
    <t>BK Klatovy</t>
  </si>
  <si>
    <t xml:space="preserve">Struharová Bibi </t>
  </si>
  <si>
    <t xml:space="preserve">Kubernátová Tereza </t>
  </si>
  <si>
    <t xml:space="preserve">Šupová Andrea </t>
  </si>
  <si>
    <t>Šnejdarová Sára</t>
  </si>
  <si>
    <t xml:space="preserve">Rendlová Barbora </t>
  </si>
  <si>
    <t xml:space="preserve">Bořánková Anna </t>
  </si>
  <si>
    <t xml:space="preserve">Kozáková Kateřina </t>
  </si>
  <si>
    <t>HC Klatovy</t>
  </si>
  <si>
    <t xml:space="preserve">Uhlík Jan </t>
  </si>
  <si>
    <t xml:space="preserve">Panušková Vendula </t>
  </si>
  <si>
    <t>SKI Vimperk</t>
  </si>
  <si>
    <t xml:space="preserve">Vyskočil Vítek </t>
  </si>
  <si>
    <t xml:space="preserve">Vajchartová Sofie </t>
  </si>
  <si>
    <t xml:space="preserve">Chmelíková Ema </t>
  </si>
  <si>
    <t>Egermaierová Natálie</t>
  </si>
  <si>
    <t>Fischerová Natálie</t>
  </si>
  <si>
    <t>Ouřadová Rozálie</t>
  </si>
  <si>
    <t>eL móda - ADV</t>
  </si>
  <si>
    <t>MŠ Pasečnice</t>
  </si>
  <si>
    <t>35.</t>
  </si>
  <si>
    <t>36.</t>
  </si>
  <si>
    <t>37.</t>
  </si>
  <si>
    <t>38.</t>
  </si>
  <si>
    <t>39.</t>
  </si>
  <si>
    <t>Steidl David</t>
  </si>
  <si>
    <t>Pivoňka Petr</t>
  </si>
  <si>
    <t>Hána Dominik</t>
  </si>
  <si>
    <t>Rubáš Ondřej</t>
  </si>
  <si>
    <t>Dvorský Petr</t>
  </si>
  <si>
    <t>Vítek Jan</t>
  </si>
  <si>
    <t>Jandík Martin</t>
  </si>
  <si>
    <t>Klášterec nad Ohří</t>
  </si>
  <si>
    <t>Matulková Amálie</t>
  </si>
  <si>
    <t>Schleisová Silvie</t>
  </si>
  <si>
    <t>Žigová Edita</t>
  </si>
  <si>
    <t>Mrákov</t>
  </si>
  <si>
    <t>Všeruby</t>
  </si>
  <si>
    <t>Soukup Adam</t>
  </si>
  <si>
    <t>Ledvina Šimon</t>
  </si>
  <si>
    <t>Blacký Lukáš</t>
  </si>
  <si>
    <t>Cimbolincová Kristýna</t>
  </si>
  <si>
    <t>Kobanová Marta</t>
  </si>
  <si>
    <t>KRUMLOVÁ ADÉLA</t>
  </si>
  <si>
    <t>Křepelová Anna</t>
  </si>
  <si>
    <t>Matějovicová Štěpánka</t>
  </si>
  <si>
    <t>Baník Stříbro</t>
  </si>
  <si>
    <t xml:space="preserve">Mílaři Domažlice </t>
  </si>
  <si>
    <t>SK JISKRA DOMAŽLICE</t>
  </si>
  <si>
    <t>Řeboun Lukáš</t>
  </si>
  <si>
    <t>Man Miroslav</t>
  </si>
  <si>
    <t>Novák Mikuláš</t>
  </si>
  <si>
    <t>Vinohrady</t>
  </si>
  <si>
    <t>Čechová Kristýna</t>
  </si>
  <si>
    <t>Mikulková Lucie</t>
  </si>
  <si>
    <t>Hamršmídová Tereza</t>
  </si>
  <si>
    <t>Janečková Tereza</t>
  </si>
  <si>
    <t>TJ Sokol SG Plzeň Petřín</t>
  </si>
  <si>
    <t>Vosyka Matyáš</t>
  </si>
  <si>
    <t>Špit Ondřej</t>
  </si>
  <si>
    <t>Michálek Jakub</t>
  </si>
  <si>
    <t>Rašková Anna</t>
  </si>
  <si>
    <t>Zvolánek Lukáš</t>
  </si>
  <si>
    <t xml:space="preserve">Švajner  Vojta </t>
  </si>
  <si>
    <t>Váchal Kristián</t>
  </si>
  <si>
    <t>Röman Matěj</t>
  </si>
  <si>
    <t>Hojda Patrik</t>
  </si>
  <si>
    <t>Radová Monika</t>
  </si>
  <si>
    <t>Höll Vojtěch</t>
  </si>
  <si>
    <t>LK Tatran Chodov</t>
  </si>
  <si>
    <t>Dvorský Adam</t>
  </si>
  <si>
    <t>Turek Štěpán</t>
  </si>
  <si>
    <t>Osmaci.cz</t>
  </si>
  <si>
    <t>Plzeň</t>
  </si>
  <si>
    <t>Bor</t>
  </si>
  <si>
    <t>Turková Charlota A.</t>
  </si>
  <si>
    <t>Bernášková Kateřina</t>
  </si>
  <si>
    <t>Barhoňová Anežka</t>
  </si>
  <si>
    <t>40.</t>
  </si>
  <si>
    <t>41.</t>
  </si>
  <si>
    <t>42.</t>
  </si>
  <si>
    <t>Sport klub Úterý</t>
  </si>
  <si>
    <t>Vopat Tomáš</t>
  </si>
  <si>
    <t>Weber Jakub</t>
  </si>
  <si>
    <t>Žůrek Jiří</t>
  </si>
  <si>
    <t>Vávra Jakub</t>
  </si>
  <si>
    <t>Hajný Lukáš</t>
  </si>
  <si>
    <t>Petraška Ondřej</t>
  </si>
  <si>
    <t>Vítů Kristýna</t>
  </si>
  <si>
    <t>Valíčková Ema</t>
  </si>
  <si>
    <t>Baxová Markéta</t>
  </si>
  <si>
    <t>Nováková Rozárie</t>
  </si>
  <si>
    <t>Podracký Daniel</t>
  </si>
  <si>
    <t>Turek Šimon J.</t>
  </si>
  <si>
    <t>Harvilla Michal</t>
  </si>
  <si>
    <t>Míka Vojtěch</t>
  </si>
  <si>
    <t>Musilová Nikol</t>
  </si>
  <si>
    <t>Stöckelmayerová Lucie</t>
  </si>
  <si>
    <t>Matějková Tereza</t>
  </si>
  <si>
    <t>Hniličková Anežka</t>
  </si>
  <si>
    <t>TJ Baník Sříbro</t>
  </si>
  <si>
    <t>Komas Viktor</t>
  </si>
  <si>
    <t>Karlík Jan</t>
  </si>
  <si>
    <t>Rozběháme Česko</t>
  </si>
  <si>
    <t>Záhořová Tereza</t>
  </si>
  <si>
    <t>Bieliková Andrea</t>
  </si>
  <si>
    <t>Nováková Barbora</t>
  </si>
  <si>
    <t>Matúšková Aneta</t>
  </si>
  <si>
    <t>Danielová lucie</t>
  </si>
  <si>
    <t>Ivasienková Anna</t>
  </si>
  <si>
    <t>Petrovič Ondřej</t>
  </si>
  <si>
    <t>Knoth Daniel</t>
  </si>
  <si>
    <t>Tyrová Denisa</t>
  </si>
  <si>
    <t>Bretšnajdrová Lucie</t>
  </si>
  <si>
    <t>Poláková Nikola</t>
  </si>
  <si>
    <t>Podracká Veronika</t>
  </si>
  <si>
    <t>Löblová Simona</t>
  </si>
  <si>
    <t>Šilhánková Magdaléna</t>
  </si>
  <si>
    <t>Hurdláková Nikola</t>
  </si>
  <si>
    <t>43.</t>
  </si>
  <si>
    <t>44.</t>
  </si>
  <si>
    <t>Čech Patrik</t>
  </si>
  <si>
    <t>Simkovič Daniel</t>
  </si>
  <si>
    <t>Šulc Alexandr</t>
  </si>
  <si>
    <t>Šitra Šimon</t>
  </si>
  <si>
    <t>Nauš Filip</t>
  </si>
  <si>
    <t>Čečková Tereza</t>
  </si>
  <si>
    <t>Nováková Ema</t>
  </si>
  <si>
    <t>SK Čtyři Dvory ČB</t>
  </si>
  <si>
    <t>Košnarová Elen</t>
  </si>
  <si>
    <t>Šetlík Martin</t>
  </si>
  <si>
    <t>Brcko Teodor</t>
  </si>
  <si>
    <t>Benešová Veronika</t>
  </si>
  <si>
    <t>Krumlová Alžběta</t>
  </si>
  <si>
    <t>Havrylovská Polina</t>
  </si>
  <si>
    <t>Chládková Daniela</t>
  </si>
  <si>
    <t>Havelka Tomáš</t>
  </si>
  <si>
    <t>Kubát Adam</t>
  </si>
  <si>
    <t>Malecha Jan</t>
  </si>
  <si>
    <t>SK Čtyři Dvory České Budějovice</t>
  </si>
  <si>
    <t>TJ Sokol České Budějovice</t>
  </si>
  <si>
    <t>Rychlíková Anna</t>
  </si>
  <si>
    <t>Mallátová Zuzana</t>
  </si>
  <si>
    <t>Kostková Barbara</t>
  </si>
  <si>
    <t>T.J. Sokol České Budějovice</t>
  </si>
  <si>
    <t>Budil Jakub</t>
  </si>
  <si>
    <t>Mach Janis</t>
  </si>
  <si>
    <t>Straka Daniel</t>
  </si>
  <si>
    <t>Atletika Písek</t>
  </si>
  <si>
    <t>A.C. Sparta Praha</t>
  </si>
  <si>
    <t>Triatlet Karlovy Vary</t>
  </si>
  <si>
    <t>Atytaky Třemošná</t>
  </si>
  <si>
    <t>Šakal Kbely</t>
  </si>
  <si>
    <t>Souček Alexej</t>
  </si>
  <si>
    <t xml:space="preserve">Kratochvíl Pavel </t>
  </si>
  <si>
    <t>Kalčík Filip</t>
  </si>
  <si>
    <t>Formánek Jakub</t>
  </si>
  <si>
    <t>Navrátil Václav</t>
  </si>
  <si>
    <t>Kara Daniel</t>
  </si>
  <si>
    <t>Lavička Daniel</t>
  </si>
  <si>
    <t>45.</t>
  </si>
  <si>
    <t>Kindlová Stella</t>
  </si>
  <si>
    <t>Šímová Nikol Ella</t>
  </si>
  <si>
    <t>Neuvirtová Helena</t>
  </si>
  <si>
    <t>Kupcová Nela</t>
  </si>
  <si>
    <t>Hazdrová Tereza</t>
  </si>
  <si>
    <t>Rotariu Liliana</t>
  </si>
  <si>
    <t>Svobodová Kristýna</t>
  </si>
  <si>
    <t>46.</t>
  </si>
  <si>
    <t>47.</t>
  </si>
  <si>
    <t>48.</t>
  </si>
  <si>
    <t>49.</t>
  </si>
  <si>
    <t>50.</t>
  </si>
  <si>
    <t>51.</t>
  </si>
  <si>
    <t>Zelinka Jonáš</t>
  </si>
  <si>
    <t>Daniel Kříž</t>
  </si>
  <si>
    <t>Herrada Maxmilián</t>
  </si>
  <si>
    <t>Holeček Jiří</t>
  </si>
  <si>
    <t>Panzer Lukáš</t>
  </si>
  <si>
    <t>Blažková Veronika</t>
  </si>
  <si>
    <t>Panuška Václav</t>
  </si>
  <si>
    <t>Janda David</t>
  </si>
  <si>
    <t>Hubený Adam</t>
  </si>
  <si>
    <t>Foltýn Jan</t>
  </si>
  <si>
    <t>PSC v Plzni</t>
  </si>
  <si>
    <t>Švehla Martin</t>
  </si>
  <si>
    <t>Devera Ondřej</t>
  </si>
  <si>
    <t>Lavičková Stella</t>
  </si>
  <si>
    <t>Slávia VŠ Plzeň</t>
  </si>
  <si>
    <t>PCS v Plzni</t>
  </si>
  <si>
    <t>Brejníková Adéla</t>
  </si>
  <si>
    <t>Holečková Lucie</t>
  </si>
  <si>
    <t>Hupáková Věra</t>
  </si>
  <si>
    <t>Křížová Katka</t>
  </si>
  <si>
    <t>Hajšman Petr</t>
  </si>
  <si>
    <t>Horák Jakub</t>
  </si>
  <si>
    <t>Kaftan Kryštof</t>
  </si>
  <si>
    <t>Svěchota Matyáš</t>
  </si>
  <si>
    <t>Koutník Tomáš</t>
  </si>
  <si>
    <t>Matějková Anna</t>
  </si>
  <si>
    <t>AC Horažďovice</t>
  </si>
  <si>
    <t>Bíman Tadeáš</t>
  </si>
  <si>
    <t>Sladký Matěj</t>
  </si>
  <si>
    <t>Nosek Martin</t>
  </si>
  <si>
    <t>TAP Plzeň</t>
  </si>
  <si>
    <t>Trojan Lukáš</t>
  </si>
  <si>
    <t>Šmídová Anna</t>
  </si>
  <si>
    <t>Adéla Karbulková</t>
  </si>
  <si>
    <t>Forrest Gump team</t>
  </si>
  <si>
    <t>Kraus Jakub</t>
  </si>
  <si>
    <t>Brejník Matouš</t>
  </si>
  <si>
    <t>Kůrka Jakub</t>
  </si>
  <si>
    <t>Cejpek Jan</t>
  </si>
  <si>
    <t>Šturm Petr</t>
  </si>
  <si>
    <t>Trojan Michal</t>
  </si>
  <si>
    <t>Sport Club Plzeň</t>
  </si>
  <si>
    <t>Borovanská Viktorie</t>
  </si>
  <si>
    <t>Šturmová Tereza</t>
  </si>
  <si>
    <t>Nováková Dominika</t>
  </si>
  <si>
    <t>Hojdová Veronika</t>
  </si>
  <si>
    <t>52.</t>
  </si>
  <si>
    <t>53.</t>
  </si>
  <si>
    <t>54.</t>
  </si>
  <si>
    <t>55.</t>
  </si>
  <si>
    <t>Minařík Tomáš</t>
  </si>
  <si>
    <t>Bíba Tadeáš</t>
  </si>
  <si>
    <t>Kouba Vojtěch</t>
  </si>
  <si>
    <t>ZŠ Easy Start</t>
  </si>
  <si>
    <t>Baxová Alžběta</t>
  </si>
  <si>
    <t>Děd Dominik</t>
  </si>
  <si>
    <t>Zapletal Tomáš</t>
  </si>
  <si>
    <t>Stuchl Ondřej</t>
  </si>
  <si>
    <t>Minaříková Karolína</t>
  </si>
  <si>
    <t>Hojdová Michaela</t>
  </si>
  <si>
    <t>Loko Beroun</t>
  </si>
  <si>
    <t>HC Škoda Plzeň</t>
  </si>
  <si>
    <t>Pyšný Jakub</t>
  </si>
  <si>
    <t>Bíba Mikuláš</t>
  </si>
  <si>
    <t>Hofrajtr Aleš</t>
  </si>
  <si>
    <t>Sýkora Vojtěch</t>
  </si>
  <si>
    <t>Míková Barbora</t>
  </si>
  <si>
    <t>Konrádyová Karolína</t>
  </si>
  <si>
    <t>Kočandrlová Adéla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</si>
</sst>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  <numFmt numFmtId="185" formatCode="0.0E+00"/>
    <numFmt numFmtId="186" formatCode="h:mm;@"/>
    <numFmt numFmtId="187" formatCode="0.0"/>
    <numFmt numFmtId="188" formatCode="hh:mm"/>
    <numFmt numFmtId="189" formatCode="_-* #,##0.00\ _K_č_-;\-* #,##0.00\ _K_č_-;_-* \-??\ _K_č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11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sz val="8"/>
      <name val="Arial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indexed="4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1"/>
      <color theme="5" tint="-0.4999699890613556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1"/>
      <color rgb="FF00B0F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7" fillId="17" borderId="3" applyNumberFormat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12" fillId="0" borderId="4" applyNumberFormat="0" applyFill="0" applyAlignment="0" applyProtection="0"/>
    <xf numFmtId="0" fontId="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0" fillId="19" borderId="7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4" borderId="0" applyNumberFormat="0" applyBorder="0" applyAlignment="0" applyProtection="0"/>
    <xf numFmtId="0" fontId="4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9" applyNumberFormat="0" applyAlignment="0" applyProtection="0"/>
    <xf numFmtId="0" fontId="23" fillId="21" borderId="9" applyNumberFormat="0" applyAlignment="0" applyProtection="0"/>
    <xf numFmtId="0" fontId="14" fillId="21" borderId="10" applyNumberFormat="0" applyAlignment="0" applyProtection="0"/>
    <xf numFmtId="0" fontId="2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4" fillId="26" borderId="0" xfId="0" applyFont="1" applyFill="1" applyAlignment="1">
      <alignment horizontal="center"/>
    </xf>
    <xf numFmtId="49" fontId="42" fillId="27" borderId="11" xfId="0" applyNumberFormat="1" applyFont="1" applyFill="1" applyBorder="1" applyAlignment="1">
      <alignment horizontal="left"/>
    </xf>
    <xf numFmtId="49" fontId="42" fillId="27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0" fontId="6" fillId="28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8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6" fillId="0" borderId="11" xfId="0" applyFont="1" applyBorder="1" applyAlignment="1">
      <alignment horizontal="left"/>
    </xf>
    <xf numFmtId="49" fontId="0" fillId="28" borderId="11" xfId="0" applyNumberFormat="1" applyFill="1" applyBorder="1" applyAlignment="1">
      <alignment horizontal="center"/>
    </xf>
    <xf numFmtId="0" fontId="5" fillId="28" borderId="11" xfId="0" applyFont="1" applyFill="1" applyBorder="1" applyAlignment="1">
      <alignment/>
    </xf>
    <xf numFmtId="49" fontId="36" fillId="28" borderId="11" xfId="0" applyNumberFormat="1" applyFont="1" applyFill="1" applyBorder="1" applyAlignment="1">
      <alignment horizontal="center"/>
    </xf>
    <xf numFmtId="0" fontId="36" fillId="28" borderId="11" xfId="0" applyFont="1" applyFill="1" applyBorder="1" applyAlignment="1">
      <alignment horizontal="center"/>
    </xf>
    <xf numFmtId="49" fontId="36" fillId="28" borderId="11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0" fillId="28" borderId="11" xfId="0" applyFill="1" applyBorder="1" applyAlignment="1">
      <alignment horizontal="center"/>
    </xf>
    <xf numFmtId="49" fontId="0" fillId="0" borderId="0" xfId="0" applyNumberFormat="1" applyAlignment="1">
      <alignment/>
    </xf>
    <xf numFmtId="0" fontId="44" fillId="0" borderId="11" xfId="0" applyFont="1" applyBorder="1" applyAlignment="1">
      <alignment horizontal="center"/>
    </xf>
    <xf numFmtId="49" fontId="44" fillId="0" borderId="11" xfId="0" applyNumberFormat="1" applyFont="1" applyBorder="1" applyAlignment="1">
      <alignment horizontal="left"/>
    </xf>
    <xf numFmtId="0" fontId="45" fillId="28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4" fillId="28" borderId="11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29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1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2" fillId="28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29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1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36" fillId="0" borderId="11" xfId="0" applyNumberFormat="1" applyFont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6" fillId="28" borderId="1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8" borderId="0" xfId="0" applyFont="1" applyFill="1" applyBorder="1" applyAlignment="1">
      <alignment horizontal="center"/>
    </xf>
    <xf numFmtId="0" fontId="0" fillId="28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left"/>
    </xf>
    <xf numFmtId="49" fontId="2" fillId="28" borderId="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28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4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28" borderId="0" xfId="0" applyFont="1" applyFill="1" applyAlignment="1">
      <alignment horizontal="center"/>
    </xf>
    <xf numFmtId="0" fontId="0" fillId="0" borderId="0" xfId="0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Celkem" xfId="34"/>
    <cellStyle name="Comma" xfId="35"/>
    <cellStyle name="Čárka 2" xfId="36"/>
    <cellStyle name="Čárka 3" xfId="37"/>
    <cellStyle name="Comma [0]" xfId="38"/>
    <cellStyle name="Heading 3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Normální 4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5"/>
  <sheetViews>
    <sheetView zoomScale="96" zoomScaleNormal="96" zoomScalePageLayoutView="0" workbookViewId="0" topLeftCell="A1">
      <selection activeCell="M5" sqref="M5"/>
    </sheetView>
  </sheetViews>
  <sheetFormatPr defaultColWidth="11.57421875" defaultRowHeight="12.75"/>
  <cols>
    <col min="1" max="1" width="7.421875" style="5" bestFit="1" customWidth="1"/>
    <col min="2" max="2" width="21.421875" style="0" customWidth="1"/>
    <col min="3" max="3" width="22.7109375" style="0" bestFit="1" customWidth="1"/>
    <col min="4" max="4" width="8.7109375" style="4" bestFit="1" customWidth="1"/>
    <col min="5" max="5" width="9.7109375" style="5" bestFit="1" customWidth="1"/>
    <col min="6" max="6" width="9.8515625" style="4" bestFit="1" customWidth="1"/>
    <col min="7" max="10" width="8.8515625" style="4" customWidth="1"/>
    <col min="11" max="11" width="9.57421875" style="4" bestFit="1" customWidth="1"/>
    <col min="12" max="12" width="9.28125" style="4" bestFit="1" customWidth="1"/>
    <col min="13" max="13" width="9.00390625" style="4" bestFit="1" customWidth="1"/>
    <col min="14" max="14" width="8.140625" style="4" bestFit="1" customWidth="1"/>
    <col min="15" max="15" width="9.7109375" style="4" bestFit="1" customWidth="1"/>
    <col min="16" max="16" width="10.140625" style="35" bestFit="1" customWidth="1"/>
    <col min="17" max="17" width="8.7109375" style="0" customWidth="1"/>
    <col min="18" max="18" width="11.57421875" style="0" customWidth="1"/>
    <col min="19" max="19" width="7.28125" style="0" customWidth="1"/>
  </cols>
  <sheetData>
    <row r="1" spans="1:17" ht="21.75" customHeight="1">
      <c r="A1" s="3" t="s">
        <v>64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t="s">
        <v>13</v>
      </c>
    </row>
    <row r="2" spans="1:250" s="20" customFormat="1" ht="33.75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59"/>
      <c r="R2" s="59" t="s">
        <v>13</v>
      </c>
      <c r="IP2"/>
    </row>
    <row r="3" spans="1:20" ht="12.75">
      <c r="A3" s="126" t="s">
        <v>14</v>
      </c>
      <c r="B3" s="83" t="s">
        <v>214</v>
      </c>
      <c r="C3" s="83" t="s">
        <v>29</v>
      </c>
      <c r="D3" s="84" t="s">
        <v>212</v>
      </c>
      <c r="E3" s="84"/>
      <c r="F3" s="26">
        <v>11</v>
      </c>
      <c r="G3" s="26">
        <v>14</v>
      </c>
      <c r="H3" s="26">
        <v>14</v>
      </c>
      <c r="I3" s="26">
        <v>9</v>
      </c>
      <c r="J3" s="26">
        <v>14</v>
      </c>
      <c r="K3" s="26">
        <v>11</v>
      </c>
      <c r="L3" s="26">
        <v>6</v>
      </c>
      <c r="M3" s="26">
        <v>7</v>
      </c>
      <c r="N3" s="26"/>
      <c r="O3" s="26"/>
      <c r="P3" s="94">
        <f aca="true" t="shared" si="0" ref="P3:P34">SUM(E3:O3)</f>
        <v>86</v>
      </c>
      <c r="Q3" s="61"/>
      <c r="R3" s="61"/>
      <c r="S3" s="61"/>
      <c r="T3" s="61"/>
    </row>
    <row r="4" spans="1:20" ht="12.75">
      <c r="A4" s="126" t="s">
        <v>15</v>
      </c>
      <c r="B4" s="83" t="s">
        <v>102</v>
      </c>
      <c r="C4" s="85" t="s">
        <v>16</v>
      </c>
      <c r="D4" s="84">
        <v>2012</v>
      </c>
      <c r="E4" s="26">
        <v>11</v>
      </c>
      <c r="F4" s="26"/>
      <c r="G4" s="26">
        <v>11</v>
      </c>
      <c r="H4" s="26">
        <v>11</v>
      </c>
      <c r="I4" s="26">
        <v>6</v>
      </c>
      <c r="J4" s="26">
        <v>11</v>
      </c>
      <c r="K4" s="26"/>
      <c r="L4" s="26">
        <v>9</v>
      </c>
      <c r="M4" s="26">
        <v>9</v>
      </c>
      <c r="N4" s="26"/>
      <c r="O4" s="26"/>
      <c r="P4" s="92">
        <f t="shared" si="0"/>
        <v>68</v>
      </c>
      <c r="Q4" s="61"/>
      <c r="R4" s="61"/>
      <c r="S4" s="61"/>
      <c r="T4" s="61"/>
    </row>
    <row r="5" spans="1:20" ht="12.75">
      <c r="A5" s="126" t="s">
        <v>17</v>
      </c>
      <c r="B5" s="83" t="s">
        <v>430</v>
      </c>
      <c r="C5" s="83" t="s">
        <v>31</v>
      </c>
      <c r="D5" s="84" t="s">
        <v>212</v>
      </c>
      <c r="E5" s="22"/>
      <c r="F5" s="26"/>
      <c r="G5" s="26"/>
      <c r="H5" s="26"/>
      <c r="I5" s="26">
        <v>14</v>
      </c>
      <c r="J5" s="26"/>
      <c r="K5" s="26">
        <v>14</v>
      </c>
      <c r="L5" s="26">
        <v>11</v>
      </c>
      <c r="M5" s="26">
        <v>14</v>
      </c>
      <c r="N5" s="26"/>
      <c r="O5" s="26"/>
      <c r="P5" s="86">
        <f t="shared" si="0"/>
        <v>53</v>
      </c>
      <c r="Q5" s="61"/>
      <c r="R5" s="61"/>
      <c r="S5" s="61"/>
      <c r="T5" s="61"/>
    </row>
    <row r="6" spans="1:20" ht="12.75">
      <c r="A6" s="126" t="s">
        <v>19</v>
      </c>
      <c r="B6" s="83" t="s">
        <v>103</v>
      </c>
      <c r="C6" s="85" t="s">
        <v>28</v>
      </c>
      <c r="D6" s="84">
        <v>2012</v>
      </c>
      <c r="E6" s="26">
        <v>9</v>
      </c>
      <c r="F6" s="26">
        <v>9</v>
      </c>
      <c r="G6" s="26"/>
      <c r="H6" s="26"/>
      <c r="I6" s="26">
        <v>7</v>
      </c>
      <c r="J6" s="26"/>
      <c r="K6" s="26"/>
      <c r="L6" s="26"/>
      <c r="M6" s="26"/>
      <c r="N6" s="26"/>
      <c r="O6" s="26"/>
      <c r="P6" s="87">
        <f t="shared" si="0"/>
        <v>25</v>
      </c>
      <c r="Q6" s="61"/>
      <c r="R6" s="61"/>
      <c r="S6" s="61"/>
      <c r="T6" s="61"/>
    </row>
    <row r="7" spans="1:20" ht="12.75">
      <c r="A7" s="126" t="s">
        <v>20</v>
      </c>
      <c r="B7" s="83" t="s">
        <v>559</v>
      </c>
      <c r="C7" s="83" t="s">
        <v>556</v>
      </c>
      <c r="D7" s="26">
        <v>2012</v>
      </c>
      <c r="E7" s="22"/>
      <c r="F7" s="26"/>
      <c r="G7" s="26"/>
      <c r="H7" s="26"/>
      <c r="I7" s="26"/>
      <c r="J7" s="26"/>
      <c r="K7" s="26"/>
      <c r="L7" s="26">
        <v>7</v>
      </c>
      <c r="M7" s="26">
        <v>11</v>
      </c>
      <c r="N7" s="26"/>
      <c r="O7" s="26"/>
      <c r="P7" s="82">
        <f t="shared" si="0"/>
        <v>18</v>
      </c>
      <c r="Q7" s="61"/>
      <c r="R7" s="61"/>
      <c r="S7" s="61"/>
      <c r="T7" s="61"/>
    </row>
    <row r="8" spans="1:19" ht="12.75">
      <c r="A8" s="126" t="s">
        <v>21</v>
      </c>
      <c r="B8" s="83" t="s">
        <v>101</v>
      </c>
      <c r="C8" s="85" t="s">
        <v>22</v>
      </c>
      <c r="D8" s="84">
        <v>2012</v>
      </c>
      <c r="E8" s="26">
        <v>14</v>
      </c>
      <c r="F8" s="67"/>
      <c r="G8" s="26"/>
      <c r="H8" s="26"/>
      <c r="I8" s="26"/>
      <c r="J8" s="26"/>
      <c r="K8" s="26"/>
      <c r="L8" s="26"/>
      <c r="M8" s="67"/>
      <c r="N8" s="26"/>
      <c r="O8" s="26"/>
      <c r="P8" s="88">
        <f t="shared" si="0"/>
        <v>14</v>
      </c>
      <c r="Q8" s="61"/>
      <c r="R8" s="61"/>
      <c r="S8" s="61"/>
    </row>
    <row r="9" spans="1:20" ht="12.75">
      <c r="A9" s="126" t="s">
        <v>429</v>
      </c>
      <c r="B9" s="83" t="s">
        <v>211</v>
      </c>
      <c r="C9" s="83" t="s">
        <v>213</v>
      </c>
      <c r="D9" s="84" t="s">
        <v>212</v>
      </c>
      <c r="E9" s="84"/>
      <c r="F9" s="26">
        <v>14</v>
      </c>
      <c r="G9" s="26"/>
      <c r="H9" s="26"/>
      <c r="I9" s="26"/>
      <c r="J9" s="26"/>
      <c r="K9" s="26"/>
      <c r="L9" s="26"/>
      <c r="M9" s="26"/>
      <c r="N9" s="26"/>
      <c r="O9" s="26"/>
      <c r="P9" s="82">
        <f t="shared" si="0"/>
        <v>14</v>
      </c>
      <c r="Q9" s="61"/>
      <c r="R9" s="61"/>
      <c r="S9" s="61"/>
      <c r="T9" s="61"/>
    </row>
    <row r="10" spans="1:20" ht="12.75">
      <c r="A10" s="126" t="s">
        <v>23</v>
      </c>
      <c r="B10" s="83" t="s">
        <v>558</v>
      </c>
      <c r="C10" s="83" t="s">
        <v>478</v>
      </c>
      <c r="D10" s="26">
        <v>2012</v>
      </c>
      <c r="E10" s="22"/>
      <c r="F10" s="26"/>
      <c r="G10" s="26"/>
      <c r="H10" s="26"/>
      <c r="I10" s="26"/>
      <c r="J10" s="26"/>
      <c r="K10" s="26"/>
      <c r="L10" s="26">
        <v>14</v>
      </c>
      <c r="M10" s="26"/>
      <c r="N10" s="26"/>
      <c r="O10" s="26"/>
      <c r="P10" s="82">
        <f t="shared" si="0"/>
        <v>14</v>
      </c>
      <c r="Q10" s="61"/>
      <c r="R10" s="61"/>
      <c r="S10" s="61"/>
      <c r="T10" s="61"/>
    </row>
    <row r="11" spans="1:20" ht="12.75">
      <c r="A11" s="126" t="s">
        <v>24</v>
      </c>
      <c r="B11" s="83" t="s">
        <v>105</v>
      </c>
      <c r="C11" s="85" t="s">
        <v>16</v>
      </c>
      <c r="D11" s="84">
        <v>2012</v>
      </c>
      <c r="E11" s="26">
        <v>6</v>
      </c>
      <c r="F11" s="26"/>
      <c r="G11" s="26"/>
      <c r="H11" s="26"/>
      <c r="I11" s="26"/>
      <c r="J11" s="26">
        <v>6</v>
      </c>
      <c r="K11" s="26"/>
      <c r="L11" s="26"/>
      <c r="M11" s="26"/>
      <c r="N11" s="26"/>
      <c r="O11" s="26"/>
      <c r="P11" s="92">
        <f t="shared" si="0"/>
        <v>12</v>
      </c>
      <c r="Q11" s="61"/>
      <c r="R11" s="61"/>
      <c r="S11" s="61"/>
      <c r="T11" s="61"/>
    </row>
    <row r="12" spans="1:19" ht="12.75">
      <c r="A12" s="126" t="s">
        <v>25</v>
      </c>
      <c r="B12" s="83" t="s">
        <v>434</v>
      </c>
      <c r="C12" s="83" t="s">
        <v>437</v>
      </c>
      <c r="D12" s="84" t="s">
        <v>212</v>
      </c>
      <c r="E12" s="22"/>
      <c r="F12" s="26"/>
      <c r="G12" s="26"/>
      <c r="H12" s="26"/>
      <c r="I12" s="26">
        <v>3</v>
      </c>
      <c r="J12" s="26">
        <v>9</v>
      </c>
      <c r="K12" s="26"/>
      <c r="L12" s="26"/>
      <c r="M12" s="26"/>
      <c r="N12" s="26"/>
      <c r="O12" s="26"/>
      <c r="P12" s="82">
        <f t="shared" si="0"/>
        <v>12</v>
      </c>
      <c r="Q12" s="61"/>
      <c r="R12" s="61"/>
      <c r="S12" s="61"/>
    </row>
    <row r="13" spans="1:16" ht="12.75">
      <c r="A13" s="126" t="s">
        <v>27</v>
      </c>
      <c r="B13" s="83" t="s">
        <v>431</v>
      </c>
      <c r="C13" s="83" t="s">
        <v>28</v>
      </c>
      <c r="D13" s="84" t="s">
        <v>212</v>
      </c>
      <c r="E13" s="22"/>
      <c r="F13" s="26"/>
      <c r="G13" s="26"/>
      <c r="H13" s="26"/>
      <c r="I13" s="26">
        <v>11</v>
      </c>
      <c r="J13" s="26"/>
      <c r="K13" s="26"/>
      <c r="L13" s="26"/>
      <c r="M13" s="26"/>
      <c r="N13" s="26"/>
      <c r="O13" s="26"/>
      <c r="P13" s="87">
        <f t="shared" si="0"/>
        <v>11</v>
      </c>
    </row>
    <row r="14" spans="1:16" ht="12.75">
      <c r="A14" s="126" t="s">
        <v>40</v>
      </c>
      <c r="B14" s="83" t="s">
        <v>106</v>
      </c>
      <c r="C14" s="85" t="s">
        <v>16</v>
      </c>
      <c r="D14" s="84">
        <v>2012</v>
      </c>
      <c r="E14" s="26">
        <v>5</v>
      </c>
      <c r="F14" s="26"/>
      <c r="G14" s="26"/>
      <c r="H14" s="26"/>
      <c r="I14" s="26"/>
      <c r="J14" s="26">
        <v>5</v>
      </c>
      <c r="K14" s="26"/>
      <c r="L14" s="26"/>
      <c r="M14" s="26"/>
      <c r="N14" s="26"/>
      <c r="O14" s="26"/>
      <c r="P14" s="92">
        <f t="shared" si="0"/>
        <v>10</v>
      </c>
    </row>
    <row r="15" spans="1:16" ht="12.75">
      <c r="A15" s="126" t="s">
        <v>41</v>
      </c>
      <c r="B15" s="29" t="s">
        <v>301</v>
      </c>
      <c r="C15" s="29" t="s">
        <v>295</v>
      </c>
      <c r="D15" s="26">
        <v>2013</v>
      </c>
      <c r="E15" s="26"/>
      <c r="F15" s="26"/>
      <c r="G15" s="26">
        <v>9</v>
      </c>
      <c r="H15" s="26"/>
      <c r="I15" s="26"/>
      <c r="J15" s="26"/>
      <c r="K15" s="26"/>
      <c r="L15" s="26"/>
      <c r="M15" s="26"/>
      <c r="N15" s="26"/>
      <c r="O15" s="26"/>
      <c r="P15" s="82">
        <f t="shared" si="0"/>
        <v>9</v>
      </c>
    </row>
    <row r="16" spans="1:16" ht="12.75">
      <c r="A16" s="126" t="s">
        <v>42</v>
      </c>
      <c r="B16" s="83" t="s">
        <v>349</v>
      </c>
      <c r="C16" s="83" t="s">
        <v>346</v>
      </c>
      <c r="D16" s="26"/>
      <c r="E16" s="22"/>
      <c r="F16" s="26"/>
      <c r="G16" s="26"/>
      <c r="H16" s="26">
        <v>9</v>
      </c>
      <c r="I16" s="26"/>
      <c r="J16" s="26"/>
      <c r="K16" s="26"/>
      <c r="L16" s="26"/>
      <c r="M16" s="26"/>
      <c r="N16" s="26"/>
      <c r="O16" s="26"/>
      <c r="P16" s="82">
        <f t="shared" si="0"/>
        <v>9</v>
      </c>
    </row>
    <row r="17" spans="1:16" ht="12.75">
      <c r="A17" s="126" t="s">
        <v>43</v>
      </c>
      <c r="B17" s="83" t="s">
        <v>526</v>
      </c>
      <c r="C17" s="83" t="s">
        <v>31</v>
      </c>
      <c r="D17" s="26">
        <v>2014</v>
      </c>
      <c r="E17" s="22"/>
      <c r="F17" s="26"/>
      <c r="G17" s="26"/>
      <c r="H17" s="26"/>
      <c r="I17" s="26"/>
      <c r="J17" s="26"/>
      <c r="K17" s="26">
        <v>9</v>
      </c>
      <c r="L17" s="26"/>
      <c r="M17" s="26"/>
      <c r="N17" s="26"/>
      <c r="O17" s="26"/>
      <c r="P17" s="86">
        <f t="shared" si="0"/>
        <v>9</v>
      </c>
    </row>
    <row r="18" spans="1:16" ht="12.75">
      <c r="A18" s="126" t="s">
        <v>44</v>
      </c>
      <c r="B18" s="83" t="s">
        <v>104</v>
      </c>
      <c r="C18" s="85" t="s">
        <v>22</v>
      </c>
      <c r="D18" s="84">
        <v>2012</v>
      </c>
      <c r="E18" s="26">
        <v>7</v>
      </c>
      <c r="F18" s="26"/>
      <c r="G18" s="65"/>
      <c r="H18" s="26"/>
      <c r="I18" s="26"/>
      <c r="J18" s="26"/>
      <c r="K18" s="26"/>
      <c r="L18" s="26"/>
      <c r="M18" s="26"/>
      <c r="N18" s="26"/>
      <c r="O18" s="26"/>
      <c r="P18" s="88">
        <f t="shared" si="0"/>
        <v>7</v>
      </c>
    </row>
    <row r="19" spans="1:16" ht="12.75">
      <c r="A19" s="126" t="s">
        <v>45</v>
      </c>
      <c r="B19" s="83" t="s">
        <v>215</v>
      </c>
      <c r="C19" s="83" t="s">
        <v>216</v>
      </c>
      <c r="D19" s="84" t="s">
        <v>212</v>
      </c>
      <c r="E19" s="84"/>
      <c r="F19" s="26">
        <v>7</v>
      </c>
      <c r="G19" s="26"/>
      <c r="H19" s="26"/>
      <c r="I19" s="26"/>
      <c r="J19" s="26"/>
      <c r="K19" s="26"/>
      <c r="L19" s="26"/>
      <c r="M19" s="26"/>
      <c r="N19" s="26"/>
      <c r="O19" s="26"/>
      <c r="P19" s="82">
        <f t="shared" si="0"/>
        <v>7</v>
      </c>
    </row>
    <row r="20" spans="1:16" ht="12.75">
      <c r="A20" s="126" t="s">
        <v>46</v>
      </c>
      <c r="B20" s="24" t="s">
        <v>302</v>
      </c>
      <c r="C20" s="29" t="s">
        <v>295</v>
      </c>
      <c r="D20" s="26">
        <v>2013</v>
      </c>
      <c r="E20" s="22"/>
      <c r="F20" s="26"/>
      <c r="G20" s="26">
        <v>7</v>
      </c>
      <c r="H20" s="26"/>
      <c r="I20" s="26"/>
      <c r="J20" s="26"/>
      <c r="K20" s="26"/>
      <c r="L20" s="26"/>
      <c r="M20" s="26"/>
      <c r="N20" s="26"/>
      <c r="O20" s="26"/>
      <c r="P20" s="82">
        <f t="shared" si="0"/>
        <v>7</v>
      </c>
    </row>
    <row r="21" spans="1:16" ht="12.75">
      <c r="A21" s="126" t="s">
        <v>47</v>
      </c>
      <c r="B21" s="83" t="s">
        <v>350</v>
      </c>
      <c r="C21" s="83" t="s">
        <v>341</v>
      </c>
      <c r="D21" s="26"/>
      <c r="E21" s="22"/>
      <c r="F21" s="26"/>
      <c r="G21" s="26"/>
      <c r="H21" s="26">
        <v>7</v>
      </c>
      <c r="I21" s="26"/>
      <c r="J21" s="26"/>
      <c r="K21" s="26"/>
      <c r="L21" s="26"/>
      <c r="M21" s="26"/>
      <c r="N21" s="26"/>
      <c r="O21" s="26"/>
      <c r="P21" s="82">
        <f t="shared" si="0"/>
        <v>7</v>
      </c>
    </row>
    <row r="22" spans="1:16" ht="12.75">
      <c r="A22" s="126" t="s">
        <v>483</v>
      </c>
      <c r="B22" s="83" t="s">
        <v>475</v>
      </c>
      <c r="C22" s="83"/>
      <c r="D22" s="26">
        <v>2012</v>
      </c>
      <c r="E22" s="22"/>
      <c r="F22" s="26"/>
      <c r="G22" s="26"/>
      <c r="H22" s="26"/>
      <c r="I22" s="26"/>
      <c r="J22" s="26">
        <v>7</v>
      </c>
      <c r="K22" s="26"/>
      <c r="L22" s="26"/>
      <c r="M22" s="26"/>
      <c r="N22" s="26"/>
      <c r="O22" s="26"/>
      <c r="P22" s="82">
        <f t="shared" si="0"/>
        <v>7</v>
      </c>
    </row>
    <row r="23" spans="1:16" ht="12.75" customHeight="1">
      <c r="A23" s="126" t="s">
        <v>48</v>
      </c>
      <c r="B23" s="83" t="s">
        <v>217</v>
      </c>
      <c r="C23" s="83" t="s">
        <v>216</v>
      </c>
      <c r="D23" s="84" t="s">
        <v>212</v>
      </c>
      <c r="E23" s="84"/>
      <c r="F23" s="26">
        <v>6</v>
      </c>
      <c r="G23" s="26"/>
      <c r="H23" s="26"/>
      <c r="I23" s="26"/>
      <c r="J23" s="26"/>
      <c r="K23" s="26"/>
      <c r="L23" s="26"/>
      <c r="M23" s="26"/>
      <c r="N23" s="26"/>
      <c r="O23" s="26"/>
      <c r="P23" s="82">
        <f t="shared" si="0"/>
        <v>6</v>
      </c>
    </row>
    <row r="24" spans="1:16" ht="13.5" customHeight="1">
      <c r="A24" s="126" t="s">
        <v>49</v>
      </c>
      <c r="B24" s="24" t="s">
        <v>303</v>
      </c>
      <c r="C24" s="29" t="s">
        <v>295</v>
      </c>
      <c r="D24" s="26">
        <v>2013</v>
      </c>
      <c r="E24" s="22"/>
      <c r="F24" s="26"/>
      <c r="G24" s="26">
        <v>6</v>
      </c>
      <c r="H24" s="26"/>
      <c r="I24" s="26"/>
      <c r="J24" s="26"/>
      <c r="K24" s="26"/>
      <c r="L24" s="26"/>
      <c r="M24" s="26"/>
      <c r="N24" s="26"/>
      <c r="O24" s="26"/>
      <c r="P24" s="82">
        <f t="shared" si="0"/>
        <v>6</v>
      </c>
    </row>
    <row r="25" spans="1:16" ht="12.75" customHeight="1">
      <c r="A25" s="126" t="s">
        <v>50</v>
      </c>
      <c r="B25" s="83" t="s">
        <v>351</v>
      </c>
      <c r="C25" s="83" t="s">
        <v>11</v>
      </c>
      <c r="D25" s="26"/>
      <c r="E25" s="22"/>
      <c r="F25" s="26"/>
      <c r="G25" s="26"/>
      <c r="H25" s="26">
        <v>6</v>
      </c>
      <c r="I25" s="26"/>
      <c r="J25" s="26"/>
      <c r="K25" s="26"/>
      <c r="L25" s="26"/>
      <c r="M25" s="26"/>
      <c r="N25" s="26"/>
      <c r="O25" s="26"/>
      <c r="P25" s="82">
        <f t="shared" si="0"/>
        <v>6</v>
      </c>
    </row>
    <row r="26" spans="1:16" ht="13.5" customHeight="1">
      <c r="A26" s="126" t="s">
        <v>51</v>
      </c>
      <c r="B26" s="83" t="s">
        <v>108</v>
      </c>
      <c r="C26" s="85" t="s">
        <v>99</v>
      </c>
      <c r="D26" s="84">
        <v>2013</v>
      </c>
      <c r="E26" s="26">
        <v>3</v>
      </c>
      <c r="F26" s="26"/>
      <c r="G26" s="26"/>
      <c r="H26" s="26"/>
      <c r="I26" s="26"/>
      <c r="J26" s="26">
        <v>3</v>
      </c>
      <c r="K26" s="26"/>
      <c r="L26" s="26"/>
      <c r="M26" s="26"/>
      <c r="N26" s="26"/>
      <c r="O26" s="26"/>
      <c r="P26" s="82">
        <f t="shared" si="0"/>
        <v>6</v>
      </c>
    </row>
    <row r="27" spans="1:16" ht="12.75" customHeight="1">
      <c r="A27" s="126" t="s">
        <v>52</v>
      </c>
      <c r="B27" s="83" t="s">
        <v>614</v>
      </c>
      <c r="C27" s="83" t="s">
        <v>478</v>
      </c>
      <c r="D27" s="26">
        <v>2012</v>
      </c>
      <c r="E27" s="22"/>
      <c r="F27" s="26"/>
      <c r="G27" s="26"/>
      <c r="H27" s="26"/>
      <c r="I27" s="26"/>
      <c r="J27" s="26"/>
      <c r="K27" s="26"/>
      <c r="L27" s="26"/>
      <c r="M27" s="26">
        <v>6</v>
      </c>
      <c r="N27" s="26"/>
      <c r="O27" s="26"/>
      <c r="P27" s="82">
        <f t="shared" si="0"/>
        <v>6</v>
      </c>
    </row>
    <row r="28" spans="1:16" ht="13.5" customHeight="1">
      <c r="A28" s="126" t="s">
        <v>53</v>
      </c>
      <c r="B28" s="83" t="s">
        <v>218</v>
      </c>
      <c r="C28" s="83" t="s">
        <v>216</v>
      </c>
      <c r="D28" s="84" t="s">
        <v>212</v>
      </c>
      <c r="E28" s="84"/>
      <c r="F28" s="26">
        <v>5</v>
      </c>
      <c r="G28" s="26"/>
      <c r="H28" s="26"/>
      <c r="I28" s="26"/>
      <c r="J28" s="26"/>
      <c r="K28" s="26"/>
      <c r="L28" s="26"/>
      <c r="M28" s="26"/>
      <c r="N28" s="26"/>
      <c r="O28" s="26"/>
      <c r="P28" s="82">
        <f t="shared" si="0"/>
        <v>5</v>
      </c>
    </row>
    <row r="29" spans="1:16" ht="12.75" customHeight="1">
      <c r="A29" s="126" t="s">
        <v>54</v>
      </c>
      <c r="B29" s="24" t="s">
        <v>304</v>
      </c>
      <c r="C29" s="29" t="s">
        <v>305</v>
      </c>
      <c r="D29" s="26">
        <v>2016</v>
      </c>
      <c r="E29" s="27"/>
      <c r="F29" s="26"/>
      <c r="G29" s="26">
        <v>5</v>
      </c>
      <c r="H29" s="26"/>
      <c r="I29" s="26"/>
      <c r="J29" s="26"/>
      <c r="K29" s="26"/>
      <c r="L29" s="26"/>
      <c r="M29" s="26"/>
      <c r="N29" s="26"/>
      <c r="O29" s="26"/>
      <c r="P29" s="82">
        <f t="shared" si="0"/>
        <v>5</v>
      </c>
    </row>
    <row r="30" spans="1:16" ht="13.5" customHeight="1">
      <c r="A30" s="126" t="s">
        <v>55</v>
      </c>
      <c r="B30" s="83" t="s">
        <v>352</v>
      </c>
      <c r="C30" s="83" t="s">
        <v>32</v>
      </c>
      <c r="D30" s="26"/>
      <c r="E30" s="22"/>
      <c r="F30" s="26"/>
      <c r="G30" s="26"/>
      <c r="H30" s="26">
        <v>5</v>
      </c>
      <c r="I30" s="26"/>
      <c r="J30" s="26"/>
      <c r="K30" s="26"/>
      <c r="L30" s="26"/>
      <c r="M30" s="26"/>
      <c r="N30" s="26"/>
      <c r="O30" s="26"/>
      <c r="P30" s="89">
        <f t="shared" si="0"/>
        <v>5</v>
      </c>
    </row>
    <row r="31" spans="1:16" ht="13.5" customHeight="1">
      <c r="A31" s="126" t="s">
        <v>484</v>
      </c>
      <c r="B31" s="83" t="s">
        <v>432</v>
      </c>
      <c r="C31" s="83" t="s">
        <v>28</v>
      </c>
      <c r="D31" s="84" t="s">
        <v>212</v>
      </c>
      <c r="E31" s="22"/>
      <c r="F31" s="26"/>
      <c r="G31" s="26"/>
      <c r="H31" s="26"/>
      <c r="I31" s="26">
        <v>5</v>
      </c>
      <c r="J31" s="26"/>
      <c r="K31" s="26"/>
      <c r="L31" s="26"/>
      <c r="M31" s="26"/>
      <c r="N31" s="26"/>
      <c r="O31" s="26"/>
      <c r="P31" s="87">
        <f t="shared" si="0"/>
        <v>5</v>
      </c>
    </row>
    <row r="32" spans="1:16" ht="13.5" customHeight="1">
      <c r="A32" s="126" t="s">
        <v>56</v>
      </c>
      <c r="B32" s="83" t="s">
        <v>560</v>
      </c>
      <c r="C32" s="83"/>
      <c r="D32" s="26">
        <v>2012</v>
      </c>
      <c r="E32" s="22"/>
      <c r="F32" s="26"/>
      <c r="G32" s="26"/>
      <c r="H32" s="26"/>
      <c r="I32" s="26"/>
      <c r="J32" s="26"/>
      <c r="K32" s="26"/>
      <c r="L32" s="26">
        <v>5</v>
      </c>
      <c r="M32" s="26"/>
      <c r="N32" s="26"/>
      <c r="O32" s="26"/>
      <c r="P32" s="82">
        <f t="shared" si="0"/>
        <v>5</v>
      </c>
    </row>
    <row r="33" spans="1:16" ht="13.5" customHeight="1">
      <c r="A33" s="126" t="s">
        <v>57</v>
      </c>
      <c r="B33" s="83" t="s">
        <v>615</v>
      </c>
      <c r="C33" s="83"/>
      <c r="D33" s="26">
        <v>2012</v>
      </c>
      <c r="E33" s="22"/>
      <c r="F33" s="26"/>
      <c r="G33" s="26"/>
      <c r="H33" s="26"/>
      <c r="I33" s="26"/>
      <c r="J33" s="26"/>
      <c r="K33" s="26"/>
      <c r="L33" s="26"/>
      <c r="M33" s="26">
        <v>5</v>
      </c>
      <c r="N33" s="26"/>
      <c r="O33" s="26"/>
      <c r="P33" s="82">
        <f t="shared" si="0"/>
        <v>5</v>
      </c>
    </row>
    <row r="34" spans="1:16" ht="13.5" customHeight="1">
      <c r="A34" s="126" t="s">
        <v>58</v>
      </c>
      <c r="B34" s="83" t="s">
        <v>107</v>
      </c>
      <c r="C34" s="85" t="s">
        <v>109</v>
      </c>
      <c r="D34" s="84">
        <v>2012</v>
      </c>
      <c r="E34" s="26">
        <v>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82">
        <f t="shared" si="0"/>
        <v>4</v>
      </c>
    </row>
    <row r="35" spans="1:16" ht="12.75" customHeight="1">
      <c r="A35" s="126" t="s">
        <v>59</v>
      </c>
      <c r="B35" s="83" t="s">
        <v>219</v>
      </c>
      <c r="C35" s="83" t="s">
        <v>216</v>
      </c>
      <c r="D35" s="84" t="s">
        <v>220</v>
      </c>
      <c r="E35" s="84"/>
      <c r="F35" s="26">
        <v>4</v>
      </c>
      <c r="G35" s="26"/>
      <c r="H35" s="26"/>
      <c r="I35" s="26"/>
      <c r="J35" s="26"/>
      <c r="K35" s="26"/>
      <c r="L35" s="26"/>
      <c r="M35" s="26"/>
      <c r="N35" s="26"/>
      <c r="O35" s="26"/>
      <c r="P35" s="82">
        <f aca="true" t="shared" si="1" ref="P35:P66">SUM(E35:O35)</f>
        <v>4</v>
      </c>
    </row>
    <row r="36" spans="1:16" ht="13.5" customHeight="1">
      <c r="A36" s="126" t="s">
        <v>60</v>
      </c>
      <c r="B36" s="83" t="s">
        <v>353</v>
      </c>
      <c r="C36" s="83" t="s">
        <v>347</v>
      </c>
      <c r="D36" s="26"/>
      <c r="E36" s="22"/>
      <c r="F36" s="26"/>
      <c r="G36" s="26"/>
      <c r="H36" s="26">
        <v>4</v>
      </c>
      <c r="I36" s="26"/>
      <c r="J36" s="26"/>
      <c r="K36" s="26"/>
      <c r="L36" s="26"/>
      <c r="M36" s="26"/>
      <c r="N36" s="26"/>
      <c r="O36" s="26"/>
      <c r="P36" s="82">
        <f t="shared" si="1"/>
        <v>4</v>
      </c>
    </row>
    <row r="37" spans="1:16" ht="13.5" customHeight="1">
      <c r="A37" s="126" t="s">
        <v>485</v>
      </c>
      <c r="B37" s="83" t="s">
        <v>433</v>
      </c>
      <c r="C37" s="83" t="s">
        <v>28</v>
      </c>
      <c r="D37" s="84" t="s">
        <v>212</v>
      </c>
      <c r="E37" s="22"/>
      <c r="F37" s="26"/>
      <c r="G37" s="26"/>
      <c r="H37" s="26"/>
      <c r="I37" s="26">
        <v>4</v>
      </c>
      <c r="J37" s="26"/>
      <c r="K37" s="26"/>
      <c r="L37" s="26"/>
      <c r="M37" s="26"/>
      <c r="N37" s="26"/>
      <c r="O37" s="26"/>
      <c r="P37" s="87">
        <f t="shared" si="1"/>
        <v>4</v>
      </c>
    </row>
    <row r="38" spans="1:16" ht="13.5" customHeight="1">
      <c r="A38" s="126" t="s">
        <v>61</v>
      </c>
      <c r="B38" s="83" t="s">
        <v>476</v>
      </c>
      <c r="C38" s="83"/>
      <c r="D38" s="26">
        <v>2013</v>
      </c>
      <c r="E38" s="22"/>
      <c r="F38" s="26"/>
      <c r="G38" s="26"/>
      <c r="H38" s="26"/>
      <c r="I38" s="26"/>
      <c r="J38" s="26">
        <v>4</v>
      </c>
      <c r="K38" s="26"/>
      <c r="L38" s="26"/>
      <c r="M38" s="26"/>
      <c r="N38" s="26"/>
      <c r="O38" s="26"/>
      <c r="P38" s="82">
        <f t="shared" si="1"/>
        <v>4</v>
      </c>
    </row>
    <row r="39" spans="1:16" ht="12.75" customHeight="1">
      <c r="A39" s="126" t="s">
        <v>62</v>
      </c>
      <c r="B39" s="83" t="s">
        <v>561</v>
      </c>
      <c r="C39" s="83" t="s">
        <v>557</v>
      </c>
      <c r="D39" s="26">
        <v>2012</v>
      </c>
      <c r="E39" s="22"/>
      <c r="F39" s="26"/>
      <c r="G39" s="26"/>
      <c r="H39" s="26"/>
      <c r="I39" s="26"/>
      <c r="J39" s="26"/>
      <c r="K39" s="26"/>
      <c r="L39" s="26">
        <v>4</v>
      </c>
      <c r="M39" s="26"/>
      <c r="N39" s="26"/>
      <c r="O39" s="26"/>
      <c r="P39" s="82">
        <f t="shared" si="1"/>
        <v>4</v>
      </c>
    </row>
    <row r="40" spans="1:16" ht="12.75" customHeight="1">
      <c r="A40" s="126" t="s">
        <v>524</v>
      </c>
      <c r="B40" s="83" t="s">
        <v>616</v>
      </c>
      <c r="C40" s="83" t="s">
        <v>478</v>
      </c>
      <c r="D40" s="26">
        <v>2013</v>
      </c>
      <c r="E40" s="22"/>
      <c r="F40" s="26"/>
      <c r="G40" s="26"/>
      <c r="H40" s="26"/>
      <c r="I40" s="26"/>
      <c r="J40" s="26"/>
      <c r="K40" s="26"/>
      <c r="L40" s="26"/>
      <c r="M40" s="26">
        <v>4</v>
      </c>
      <c r="N40" s="26"/>
      <c r="O40" s="26"/>
      <c r="P40" s="82">
        <f t="shared" si="1"/>
        <v>4</v>
      </c>
    </row>
    <row r="41" spans="1:16" ht="12.75" customHeight="1">
      <c r="A41" s="126" t="s">
        <v>63</v>
      </c>
      <c r="B41" s="83" t="s">
        <v>221</v>
      </c>
      <c r="C41" s="83" t="s">
        <v>216</v>
      </c>
      <c r="D41" s="84" t="s">
        <v>220</v>
      </c>
      <c r="E41" s="84"/>
      <c r="F41" s="26">
        <v>3</v>
      </c>
      <c r="G41" s="26"/>
      <c r="H41" s="26"/>
      <c r="I41" s="26"/>
      <c r="J41" s="26"/>
      <c r="K41" s="26"/>
      <c r="L41" s="26"/>
      <c r="M41" s="26"/>
      <c r="N41" s="26"/>
      <c r="O41" s="26"/>
      <c r="P41" s="82">
        <f t="shared" si="1"/>
        <v>3</v>
      </c>
    </row>
    <row r="42" spans="1:16" ht="12.75" customHeight="1">
      <c r="A42" s="126" t="s">
        <v>425</v>
      </c>
      <c r="B42" s="83" t="s">
        <v>354</v>
      </c>
      <c r="C42" s="83" t="s">
        <v>32</v>
      </c>
      <c r="D42" s="26"/>
      <c r="E42" s="22"/>
      <c r="F42" s="26"/>
      <c r="G42" s="26"/>
      <c r="H42" s="26">
        <v>3</v>
      </c>
      <c r="I42" s="26"/>
      <c r="J42" s="26"/>
      <c r="K42" s="26"/>
      <c r="L42" s="26"/>
      <c r="M42" s="26"/>
      <c r="N42" s="26"/>
      <c r="O42" s="26"/>
      <c r="P42" s="89">
        <f t="shared" si="1"/>
        <v>3</v>
      </c>
    </row>
    <row r="43" spans="1:16" ht="12.75" customHeight="1">
      <c r="A43" s="126" t="s">
        <v>426</v>
      </c>
      <c r="B43" s="83" t="s">
        <v>562</v>
      </c>
      <c r="C43" s="83" t="s">
        <v>478</v>
      </c>
      <c r="D43" s="26">
        <v>2012</v>
      </c>
      <c r="E43" s="22"/>
      <c r="F43" s="26"/>
      <c r="G43" s="26"/>
      <c r="H43" s="26"/>
      <c r="I43" s="26"/>
      <c r="J43" s="26"/>
      <c r="K43" s="26"/>
      <c r="L43" s="26">
        <v>3</v>
      </c>
      <c r="M43" s="26"/>
      <c r="N43" s="26"/>
      <c r="O43" s="26"/>
      <c r="P43" s="82">
        <f t="shared" si="1"/>
        <v>3</v>
      </c>
    </row>
    <row r="44" spans="1:16" ht="12.75" customHeight="1">
      <c r="A44" s="126" t="s">
        <v>525</v>
      </c>
      <c r="B44" s="83" t="s">
        <v>617</v>
      </c>
      <c r="C44" s="83" t="s">
        <v>556</v>
      </c>
      <c r="D44" s="26">
        <v>2014</v>
      </c>
      <c r="E44" s="22"/>
      <c r="F44" s="26"/>
      <c r="G44" s="26"/>
      <c r="H44" s="26"/>
      <c r="I44" s="26"/>
      <c r="J44" s="26"/>
      <c r="K44" s="26"/>
      <c r="L44" s="26"/>
      <c r="M44" s="26">
        <v>3</v>
      </c>
      <c r="N44" s="26"/>
      <c r="O44" s="26"/>
      <c r="P44" s="82">
        <f t="shared" si="1"/>
        <v>3</v>
      </c>
    </row>
    <row r="45" spans="1:16" ht="12.75" customHeight="1">
      <c r="A45" s="126" t="s">
        <v>427</v>
      </c>
      <c r="B45" s="83" t="s">
        <v>222</v>
      </c>
      <c r="C45" s="83" t="s">
        <v>216</v>
      </c>
      <c r="D45" s="84" t="s">
        <v>212</v>
      </c>
      <c r="E45" s="84"/>
      <c r="F45" s="26">
        <v>2</v>
      </c>
      <c r="G45" s="26"/>
      <c r="H45" s="26"/>
      <c r="I45" s="26"/>
      <c r="J45" s="26"/>
      <c r="K45" s="26"/>
      <c r="L45" s="26"/>
      <c r="M45" s="26"/>
      <c r="N45" s="26"/>
      <c r="O45" s="26"/>
      <c r="P45" s="82">
        <f t="shared" si="1"/>
        <v>2</v>
      </c>
    </row>
    <row r="46" spans="1:16" ht="12.75" customHeight="1">
      <c r="A46" s="126" t="s">
        <v>428</v>
      </c>
      <c r="B46" s="83" t="s">
        <v>355</v>
      </c>
      <c r="C46" s="83" t="s">
        <v>348</v>
      </c>
      <c r="D46" s="84" t="s">
        <v>212</v>
      </c>
      <c r="E46" s="22"/>
      <c r="F46" s="26"/>
      <c r="G46" s="26"/>
      <c r="H46" s="26">
        <v>2</v>
      </c>
      <c r="I46" s="26"/>
      <c r="J46" s="26"/>
      <c r="K46" s="26"/>
      <c r="L46" s="26"/>
      <c r="M46" s="26"/>
      <c r="N46" s="26"/>
      <c r="O46" s="26"/>
      <c r="P46" s="82">
        <f t="shared" si="1"/>
        <v>2</v>
      </c>
    </row>
    <row r="47" spans="1:16" ht="12.75" customHeight="1">
      <c r="A47" s="126" t="s">
        <v>565</v>
      </c>
      <c r="B47" s="83" t="s">
        <v>435</v>
      </c>
      <c r="C47" s="83" t="s">
        <v>424</v>
      </c>
      <c r="D47" s="26">
        <v>2013</v>
      </c>
      <c r="E47" s="22"/>
      <c r="F47" s="26"/>
      <c r="G47" s="26"/>
      <c r="H47" s="26"/>
      <c r="I47" s="26">
        <v>2</v>
      </c>
      <c r="J47" s="26"/>
      <c r="K47" s="26"/>
      <c r="L47" s="26"/>
      <c r="M47" s="26"/>
      <c r="N47" s="26"/>
      <c r="O47" s="26"/>
      <c r="P47" s="82">
        <f t="shared" si="1"/>
        <v>2</v>
      </c>
    </row>
    <row r="48" spans="1:16" ht="12.75" customHeight="1">
      <c r="A48" s="126" t="s">
        <v>573</v>
      </c>
      <c r="B48" s="83" t="s">
        <v>563</v>
      </c>
      <c r="C48" s="83" t="s">
        <v>557</v>
      </c>
      <c r="D48" s="26">
        <v>2012</v>
      </c>
      <c r="E48" s="22"/>
      <c r="F48" s="26"/>
      <c r="G48" s="26"/>
      <c r="H48" s="26"/>
      <c r="I48" s="26"/>
      <c r="J48" s="26"/>
      <c r="K48" s="26"/>
      <c r="L48" s="26">
        <v>2</v>
      </c>
      <c r="M48" s="26"/>
      <c r="N48" s="26"/>
      <c r="O48" s="26"/>
      <c r="P48" s="82">
        <f t="shared" si="1"/>
        <v>2</v>
      </c>
    </row>
    <row r="49" spans="1:16" ht="12.75" customHeight="1">
      <c r="A49" s="126" t="s">
        <v>574</v>
      </c>
      <c r="B49" s="83" t="s">
        <v>618</v>
      </c>
      <c r="C49" s="83" t="s">
        <v>613</v>
      </c>
      <c r="D49" s="26">
        <v>2015</v>
      </c>
      <c r="E49" s="22"/>
      <c r="F49" s="26"/>
      <c r="G49" s="26"/>
      <c r="H49" s="26"/>
      <c r="I49" s="26"/>
      <c r="J49" s="26"/>
      <c r="K49" s="26"/>
      <c r="L49" s="26"/>
      <c r="M49" s="26">
        <v>2</v>
      </c>
      <c r="N49" s="26"/>
      <c r="O49" s="26"/>
      <c r="P49" s="82">
        <f t="shared" si="1"/>
        <v>2</v>
      </c>
    </row>
    <row r="50" spans="1:16" ht="12.75" customHeight="1">
      <c r="A50" s="126" t="s">
        <v>575</v>
      </c>
      <c r="B50" s="83" t="s">
        <v>356</v>
      </c>
      <c r="C50" s="83" t="s">
        <v>328</v>
      </c>
      <c r="D50" s="84" t="s">
        <v>212</v>
      </c>
      <c r="E50" s="22"/>
      <c r="F50" s="26"/>
      <c r="G50" s="26"/>
      <c r="H50" s="26">
        <v>1</v>
      </c>
      <c r="I50" s="26"/>
      <c r="J50" s="26"/>
      <c r="K50" s="26"/>
      <c r="L50" s="26"/>
      <c r="M50" s="26"/>
      <c r="N50" s="26"/>
      <c r="O50" s="26"/>
      <c r="P50" s="91">
        <f t="shared" si="1"/>
        <v>1</v>
      </c>
    </row>
    <row r="51" spans="1:16" ht="12.75" customHeight="1">
      <c r="A51" s="126" t="s">
        <v>576</v>
      </c>
      <c r="B51" s="83" t="s">
        <v>436</v>
      </c>
      <c r="C51" s="83"/>
      <c r="D51" s="26">
        <v>2013</v>
      </c>
      <c r="E51" s="22"/>
      <c r="F51" s="26"/>
      <c r="G51" s="26"/>
      <c r="H51" s="26"/>
      <c r="I51" s="26">
        <v>1</v>
      </c>
      <c r="J51" s="26"/>
      <c r="K51" s="26"/>
      <c r="L51" s="26"/>
      <c r="M51" s="26"/>
      <c r="N51" s="26"/>
      <c r="O51" s="26"/>
      <c r="P51" s="82">
        <f t="shared" si="1"/>
        <v>1</v>
      </c>
    </row>
    <row r="52" spans="1:16" ht="12.75" customHeight="1">
      <c r="A52" s="126" t="s">
        <v>577</v>
      </c>
      <c r="B52" s="83" t="s">
        <v>564</v>
      </c>
      <c r="C52" s="83" t="s">
        <v>328</v>
      </c>
      <c r="D52" s="26">
        <v>2013</v>
      </c>
      <c r="E52" s="22"/>
      <c r="F52" s="26"/>
      <c r="G52" s="26"/>
      <c r="H52" s="26"/>
      <c r="I52" s="26"/>
      <c r="J52" s="26"/>
      <c r="K52" s="26"/>
      <c r="L52" s="26">
        <v>1</v>
      </c>
      <c r="M52" s="26"/>
      <c r="N52" s="26"/>
      <c r="O52" s="26"/>
      <c r="P52" s="82">
        <f t="shared" si="1"/>
        <v>1</v>
      </c>
    </row>
    <row r="53" spans="1:16" ht="12.75" customHeight="1">
      <c r="A53" s="126" t="s">
        <v>578</v>
      </c>
      <c r="B53" s="83" t="s">
        <v>619</v>
      </c>
      <c r="C53" s="83"/>
      <c r="D53" s="26">
        <v>2016</v>
      </c>
      <c r="E53" s="22"/>
      <c r="F53" s="26"/>
      <c r="G53" s="26"/>
      <c r="H53" s="26"/>
      <c r="I53" s="26"/>
      <c r="J53" s="26"/>
      <c r="K53" s="26"/>
      <c r="L53" s="26"/>
      <c r="M53" s="26">
        <v>1</v>
      </c>
      <c r="N53" s="26"/>
      <c r="O53" s="26"/>
      <c r="P53" s="82">
        <f t="shared" si="1"/>
        <v>1</v>
      </c>
    </row>
    <row r="54" spans="1:16" ht="12.75" customHeight="1">
      <c r="A54" s="105"/>
      <c r="B54" s="119"/>
      <c r="C54" s="119"/>
      <c r="D54" s="106"/>
      <c r="E54" s="105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7"/>
    </row>
    <row r="56" ht="13.5" customHeight="1">
      <c r="B56" s="71" t="s">
        <v>36</v>
      </c>
    </row>
    <row r="57" ht="12.75">
      <c r="B57" s="72" t="s">
        <v>18</v>
      </c>
    </row>
    <row r="58" ht="12.75">
      <c r="B58" s="73" t="s">
        <v>29</v>
      </c>
    </row>
    <row r="59" ht="12.75">
      <c r="B59" s="74" t="s">
        <v>28</v>
      </c>
    </row>
    <row r="60" ht="12.75">
      <c r="B60" s="75" t="s">
        <v>30</v>
      </c>
    </row>
    <row r="61" ht="12.75">
      <c r="B61" s="76" t="s">
        <v>16</v>
      </c>
    </row>
    <row r="62" ht="12.75">
      <c r="B62" s="77" t="s">
        <v>31</v>
      </c>
    </row>
    <row r="63" ht="12.75">
      <c r="B63" s="78" t="s">
        <v>22</v>
      </c>
    </row>
    <row r="64" ht="12.75">
      <c r="B64" s="79" t="s">
        <v>32</v>
      </c>
    </row>
    <row r="65" ht="12.75">
      <c r="B65" s="80" t="s">
        <v>39</v>
      </c>
    </row>
  </sheetData>
  <sheetProtection/>
  <mergeCells count="1">
    <mergeCell ref="A1:P1"/>
  </mergeCells>
  <printOptions/>
  <pageMargins left="0.59" right="0.59" top="0.55" bottom="0.51" header="0.51" footer="0.51"/>
  <pageSetup firstPageNumber="1" useFirstPageNumber="1" fitToHeight="1" fitToWidth="1"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zoomScale="95" zoomScaleNormal="95" zoomScalePageLayoutView="0" workbookViewId="0" topLeftCell="A1">
      <selection activeCell="Q3" sqref="Q3"/>
    </sheetView>
  </sheetViews>
  <sheetFormatPr defaultColWidth="11.57421875" defaultRowHeight="12.75"/>
  <cols>
    <col min="1" max="1" width="7.7109375" style="5" bestFit="1" customWidth="1"/>
    <col min="2" max="2" width="25.8515625" style="0" customWidth="1"/>
    <col min="3" max="3" width="26.8515625" style="0" bestFit="1" customWidth="1"/>
    <col min="4" max="4" width="9.421875" style="4" customWidth="1"/>
    <col min="5" max="5" width="8.421875" style="4" bestFit="1" customWidth="1"/>
    <col min="6" max="6" width="9.7109375" style="4" bestFit="1" customWidth="1"/>
    <col min="7" max="7" width="10.8515625" style="4" customWidth="1"/>
    <col min="8" max="9" width="9.28125" style="4" customWidth="1"/>
    <col min="10" max="10" width="10.421875" style="4" bestFit="1" customWidth="1"/>
    <col min="11" max="11" width="9.421875" style="4" bestFit="1" customWidth="1"/>
    <col min="12" max="12" width="10.421875" style="4" customWidth="1"/>
    <col min="13" max="13" width="8.421875" style="4" bestFit="1" customWidth="1"/>
    <col min="14" max="14" width="10.28125" style="4" bestFit="1" customWidth="1"/>
    <col min="15" max="15" width="10.28125" style="4" customWidth="1"/>
    <col min="16" max="16" width="8.8515625" style="21" bestFit="1" customWidth="1"/>
    <col min="17" max="17" width="10.7109375" style="4" customWidth="1"/>
    <col min="18" max="18" width="7.7109375" style="0" customWidth="1"/>
    <col min="19" max="19" width="9.140625" style="0" customWidth="1"/>
    <col min="20" max="20" width="4.8515625" style="0" customWidth="1"/>
    <col min="21" max="21" width="3.28125" style="0" customWidth="1"/>
  </cols>
  <sheetData>
    <row r="1" spans="1:16" ht="27" customHeight="1">
      <c r="A1" s="3" t="s">
        <v>86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8" customFormat="1" ht="37.5" customHeight="1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41"/>
    </row>
    <row r="3" spans="1:22" ht="12.75">
      <c r="A3" s="22" t="s">
        <v>14</v>
      </c>
      <c r="B3" s="83" t="s">
        <v>172</v>
      </c>
      <c r="C3" s="85" t="s">
        <v>28</v>
      </c>
      <c r="D3" s="84">
        <v>2005</v>
      </c>
      <c r="E3" s="26">
        <v>14</v>
      </c>
      <c r="F3" s="98">
        <v>11</v>
      </c>
      <c r="G3" s="26">
        <v>14</v>
      </c>
      <c r="H3" s="26">
        <v>14</v>
      </c>
      <c r="I3" s="26">
        <v>14</v>
      </c>
      <c r="J3" s="26">
        <v>14</v>
      </c>
      <c r="K3" s="26"/>
      <c r="L3" s="26">
        <v>7</v>
      </c>
      <c r="M3" s="26">
        <v>11</v>
      </c>
      <c r="N3" s="26"/>
      <c r="O3" s="26"/>
      <c r="P3" s="87">
        <f aca="true" t="shared" si="0" ref="P3:P30">SUM(E3:O3)</f>
        <v>99</v>
      </c>
      <c r="Q3" s="61"/>
      <c r="R3" s="61"/>
      <c r="S3" s="61"/>
      <c r="T3" s="61"/>
      <c r="U3" s="61"/>
      <c r="V3" s="61"/>
    </row>
    <row r="4" spans="1:22" ht="12.75">
      <c r="A4" s="22" t="s">
        <v>15</v>
      </c>
      <c r="B4" s="85" t="s">
        <v>210</v>
      </c>
      <c r="C4" s="85" t="s">
        <v>29</v>
      </c>
      <c r="D4" s="84">
        <v>2004</v>
      </c>
      <c r="E4" s="26">
        <v>9</v>
      </c>
      <c r="F4" s="98">
        <v>14</v>
      </c>
      <c r="G4" s="62">
        <v>9</v>
      </c>
      <c r="H4" s="62">
        <v>11</v>
      </c>
      <c r="I4" s="62">
        <v>9</v>
      </c>
      <c r="J4" s="26">
        <v>11</v>
      </c>
      <c r="K4" s="26"/>
      <c r="L4" s="98">
        <v>11</v>
      </c>
      <c r="M4" s="26">
        <v>7</v>
      </c>
      <c r="N4" s="26"/>
      <c r="O4" s="26"/>
      <c r="P4" s="94">
        <f t="shared" si="0"/>
        <v>81</v>
      </c>
      <c r="Q4" s="61"/>
      <c r="R4" s="61"/>
      <c r="S4" s="61"/>
      <c r="T4" s="61"/>
      <c r="U4" s="61"/>
      <c r="V4" s="61"/>
    </row>
    <row r="5" spans="1:22" ht="12.75">
      <c r="A5" s="22" t="s">
        <v>17</v>
      </c>
      <c r="B5" s="83" t="s">
        <v>174</v>
      </c>
      <c r="C5" s="85" t="s">
        <v>100</v>
      </c>
      <c r="D5" s="84">
        <v>2005</v>
      </c>
      <c r="E5" s="26">
        <v>7</v>
      </c>
      <c r="F5" s="62">
        <v>6</v>
      </c>
      <c r="G5" s="102">
        <v>11</v>
      </c>
      <c r="H5" s="102">
        <v>9</v>
      </c>
      <c r="I5" s="102">
        <v>7</v>
      </c>
      <c r="J5" s="26">
        <v>7</v>
      </c>
      <c r="K5" s="26">
        <v>14</v>
      </c>
      <c r="L5" s="26">
        <v>9</v>
      </c>
      <c r="M5" s="26">
        <v>9</v>
      </c>
      <c r="N5" s="26"/>
      <c r="O5" s="26"/>
      <c r="P5" s="91">
        <f t="shared" si="0"/>
        <v>79</v>
      </c>
      <c r="Q5" s="61"/>
      <c r="R5" s="61"/>
      <c r="S5" s="61"/>
      <c r="T5" s="61"/>
      <c r="U5" s="61"/>
      <c r="V5" s="61"/>
    </row>
    <row r="6" spans="1:22" ht="12.75">
      <c r="A6" s="22" t="s">
        <v>19</v>
      </c>
      <c r="B6" s="85" t="s">
        <v>177</v>
      </c>
      <c r="C6" s="85" t="s">
        <v>28</v>
      </c>
      <c r="D6" s="84">
        <v>2005</v>
      </c>
      <c r="E6" s="26">
        <v>4</v>
      </c>
      <c r="F6" s="26">
        <v>4</v>
      </c>
      <c r="G6" s="26">
        <v>6</v>
      </c>
      <c r="H6" s="26"/>
      <c r="I6" s="26">
        <v>6</v>
      </c>
      <c r="J6" s="26">
        <v>6</v>
      </c>
      <c r="K6" s="26">
        <v>11</v>
      </c>
      <c r="L6" s="26"/>
      <c r="M6" s="26">
        <v>6</v>
      </c>
      <c r="N6" s="26"/>
      <c r="O6" s="26"/>
      <c r="P6" s="87">
        <f t="shared" si="0"/>
        <v>43</v>
      </c>
      <c r="Q6" s="61"/>
      <c r="R6" s="61"/>
      <c r="S6" s="61"/>
      <c r="T6" s="61"/>
      <c r="U6" s="61"/>
      <c r="V6" s="61"/>
    </row>
    <row r="7" spans="1:22" ht="12.75">
      <c r="A7" s="22" t="s">
        <v>20</v>
      </c>
      <c r="B7" s="83" t="s">
        <v>173</v>
      </c>
      <c r="C7" s="85" t="s">
        <v>29</v>
      </c>
      <c r="D7" s="84">
        <v>2004</v>
      </c>
      <c r="E7" s="26">
        <v>11</v>
      </c>
      <c r="F7" s="98">
        <v>7</v>
      </c>
      <c r="G7" s="26"/>
      <c r="H7" s="26">
        <v>7</v>
      </c>
      <c r="I7" s="26">
        <v>11</v>
      </c>
      <c r="J7" s="67"/>
      <c r="K7" s="26"/>
      <c r="L7" s="26"/>
      <c r="M7" s="26"/>
      <c r="N7" s="26"/>
      <c r="O7" s="26"/>
      <c r="P7" s="94">
        <f t="shared" si="0"/>
        <v>36</v>
      </c>
      <c r="Q7" s="61"/>
      <c r="R7" s="61"/>
      <c r="S7" s="61"/>
      <c r="T7" s="61"/>
      <c r="U7" s="61"/>
      <c r="V7" s="61"/>
    </row>
    <row r="8" spans="1:22" ht="12.75">
      <c r="A8" s="22" t="s">
        <v>21</v>
      </c>
      <c r="B8" s="83" t="s">
        <v>176</v>
      </c>
      <c r="C8" s="85" t="s">
        <v>18</v>
      </c>
      <c r="D8" s="84">
        <v>2005</v>
      </c>
      <c r="E8" s="26">
        <v>5</v>
      </c>
      <c r="F8" s="26">
        <v>5</v>
      </c>
      <c r="G8" s="26">
        <v>4</v>
      </c>
      <c r="H8" s="26">
        <v>5</v>
      </c>
      <c r="I8" s="26">
        <v>5</v>
      </c>
      <c r="J8" s="26"/>
      <c r="K8" s="26">
        <v>6</v>
      </c>
      <c r="L8" s="26">
        <v>6</v>
      </c>
      <c r="M8" s="26"/>
      <c r="N8" s="26"/>
      <c r="O8" s="26"/>
      <c r="P8" s="93">
        <f t="shared" si="0"/>
        <v>36</v>
      </c>
      <c r="Q8" s="61"/>
      <c r="R8" s="61"/>
      <c r="S8" s="61"/>
      <c r="T8" s="61"/>
      <c r="U8" s="61"/>
      <c r="V8" s="61"/>
    </row>
    <row r="9" spans="1:22" ht="12.75">
      <c r="A9" s="22" t="s">
        <v>23</v>
      </c>
      <c r="B9" s="85" t="s">
        <v>178</v>
      </c>
      <c r="C9" s="85" t="s">
        <v>30</v>
      </c>
      <c r="D9" s="84">
        <v>2004</v>
      </c>
      <c r="E9" s="26">
        <v>3</v>
      </c>
      <c r="F9" s="62">
        <v>3</v>
      </c>
      <c r="G9" s="62">
        <v>7</v>
      </c>
      <c r="H9" s="103">
        <v>4</v>
      </c>
      <c r="I9" s="102">
        <v>3</v>
      </c>
      <c r="J9" s="26">
        <v>9</v>
      </c>
      <c r="K9" s="26"/>
      <c r="L9" s="26">
        <v>1</v>
      </c>
      <c r="M9" s="26">
        <v>5</v>
      </c>
      <c r="N9" s="26"/>
      <c r="O9" s="26"/>
      <c r="P9" s="96">
        <f t="shared" si="0"/>
        <v>35</v>
      </c>
      <c r="Q9" s="61"/>
      <c r="R9" s="61"/>
      <c r="S9" s="61"/>
      <c r="T9" s="61"/>
      <c r="U9" s="61"/>
      <c r="V9" s="61"/>
    </row>
    <row r="10" spans="1:22" ht="12.75">
      <c r="A10" s="22" t="s">
        <v>24</v>
      </c>
      <c r="B10" s="85" t="s">
        <v>415</v>
      </c>
      <c r="C10" s="85" t="s">
        <v>605</v>
      </c>
      <c r="D10" s="26">
        <v>2005</v>
      </c>
      <c r="E10" s="26"/>
      <c r="F10" s="26"/>
      <c r="G10" s="26"/>
      <c r="H10" s="26">
        <v>6</v>
      </c>
      <c r="I10" s="26"/>
      <c r="J10" s="26"/>
      <c r="K10" s="26"/>
      <c r="L10" s="26">
        <v>14</v>
      </c>
      <c r="M10" s="26"/>
      <c r="N10" s="26"/>
      <c r="O10" s="26"/>
      <c r="P10" s="82">
        <f t="shared" si="0"/>
        <v>20</v>
      </c>
      <c r="Q10" s="61"/>
      <c r="R10" s="61"/>
      <c r="S10" s="61"/>
      <c r="T10" s="61"/>
      <c r="U10" s="61"/>
      <c r="V10" s="61"/>
    </row>
    <row r="11" spans="1:22" ht="12.75">
      <c r="A11" s="22" t="s">
        <v>25</v>
      </c>
      <c r="B11" s="85" t="s">
        <v>283</v>
      </c>
      <c r="C11" s="85" t="s">
        <v>271</v>
      </c>
      <c r="D11" s="84" t="s">
        <v>281</v>
      </c>
      <c r="E11" s="26"/>
      <c r="F11" s="62">
        <v>9</v>
      </c>
      <c r="G11" s="26"/>
      <c r="H11" s="26"/>
      <c r="I11" s="26">
        <v>4</v>
      </c>
      <c r="J11" s="26"/>
      <c r="K11" s="26"/>
      <c r="L11" s="26">
        <v>5</v>
      </c>
      <c r="M11" s="26"/>
      <c r="N11" s="26"/>
      <c r="O11" s="26"/>
      <c r="P11" s="94">
        <f t="shared" si="0"/>
        <v>18</v>
      </c>
      <c r="Q11" s="61"/>
      <c r="R11" s="61"/>
      <c r="S11" s="61"/>
      <c r="T11" s="61"/>
      <c r="U11" s="61"/>
      <c r="V11" s="61"/>
    </row>
    <row r="12" spans="1:22" ht="12.75">
      <c r="A12" s="22" t="s">
        <v>27</v>
      </c>
      <c r="B12" s="83" t="s">
        <v>180</v>
      </c>
      <c r="C12" s="85" t="s">
        <v>30</v>
      </c>
      <c r="D12" s="84">
        <v>2005</v>
      </c>
      <c r="E12" s="26">
        <v>1</v>
      </c>
      <c r="F12" s="26"/>
      <c r="G12" s="26">
        <v>3</v>
      </c>
      <c r="H12" s="26">
        <v>3</v>
      </c>
      <c r="I12" s="26">
        <v>1</v>
      </c>
      <c r="J12" s="26"/>
      <c r="K12" s="26"/>
      <c r="L12" s="26">
        <v>2</v>
      </c>
      <c r="M12" s="26">
        <v>4</v>
      </c>
      <c r="N12" s="26"/>
      <c r="O12" s="26"/>
      <c r="P12" s="96">
        <f t="shared" si="0"/>
        <v>14</v>
      </c>
      <c r="Q12" s="61"/>
      <c r="R12" s="61"/>
      <c r="S12" s="61"/>
      <c r="T12" s="61"/>
      <c r="U12" s="61"/>
      <c r="V12" s="61"/>
    </row>
    <row r="13" spans="1:22" ht="12.75">
      <c r="A13" s="22" t="s">
        <v>40</v>
      </c>
      <c r="B13" s="85" t="s">
        <v>647</v>
      </c>
      <c r="C13" s="85" t="s">
        <v>620</v>
      </c>
      <c r="D13" s="84">
        <v>2004</v>
      </c>
      <c r="E13" s="26"/>
      <c r="F13" s="62"/>
      <c r="G13" s="26"/>
      <c r="H13" s="26"/>
      <c r="I13" s="26"/>
      <c r="J13" s="26"/>
      <c r="K13" s="26"/>
      <c r="L13" s="26"/>
      <c r="M13" s="26">
        <v>14</v>
      </c>
      <c r="N13" s="26"/>
      <c r="O13" s="26"/>
      <c r="P13" s="82">
        <f t="shared" si="0"/>
        <v>14</v>
      </c>
      <c r="Q13" s="61"/>
      <c r="R13" s="61"/>
      <c r="S13" s="61"/>
      <c r="T13" s="61"/>
      <c r="U13" s="61"/>
      <c r="V13" s="61"/>
    </row>
    <row r="14" spans="1:22" ht="12.75">
      <c r="A14" s="22" t="s">
        <v>41</v>
      </c>
      <c r="B14" s="85" t="s">
        <v>285</v>
      </c>
      <c r="C14" s="85" t="s">
        <v>271</v>
      </c>
      <c r="D14" s="84" t="s">
        <v>282</v>
      </c>
      <c r="E14" s="26"/>
      <c r="F14" s="62">
        <v>1</v>
      </c>
      <c r="G14" s="26"/>
      <c r="H14" s="26"/>
      <c r="I14" s="26"/>
      <c r="J14" s="26"/>
      <c r="K14" s="26">
        <v>9</v>
      </c>
      <c r="L14" s="26"/>
      <c r="M14" s="26"/>
      <c r="N14" s="26"/>
      <c r="O14" s="26"/>
      <c r="P14" s="94">
        <f t="shared" si="0"/>
        <v>10</v>
      </c>
      <c r="Q14" s="61"/>
      <c r="R14" s="61"/>
      <c r="S14" s="61"/>
      <c r="T14" s="61"/>
      <c r="U14" s="61"/>
      <c r="V14" s="61"/>
    </row>
    <row r="15" spans="1:21" ht="12.75">
      <c r="A15" s="22" t="s">
        <v>42</v>
      </c>
      <c r="B15" s="85" t="s">
        <v>538</v>
      </c>
      <c r="C15" s="85" t="s">
        <v>28</v>
      </c>
      <c r="D15" s="84">
        <v>2004</v>
      </c>
      <c r="E15" s="26"/>
      <c r="F15" s="62"/>
      <c r="G15" s="26"/>
      <c r="H15" s="26"/>
      <c r="I15" s="26"/>
      <c r="J15" s="26"/>
      <c r="K15" s="26">
        <v>7</v>
      </c>
      <c r="L15" s="26"/>
      <c r="M15" s="26"/>
      <c r="N15" s="26"/>
      <c r="O15" s="26"/>
      <c r="P15" s="87">
        <f t="shared" si="0"/>
        <v>7</v>
      </c>
      <c r="Q15" s="61"/>
      <c r="R15" s="61"/>
      <c r="S15" s="61"/>
      <c r="T15" s="61"/>
      <c r="U15" s="61"/>
    </row>
    <row r="16" spans="1:22" ht="12.75">
      <c r="A16" s="22" t="s">
        <v>43</v>
      </c>
      <c r="B16" s="85" t="s">
        <v>611</v>
      </c>
      <c r="C16" s="85" t="s">
        <v>123</v>
      </c>
      <c r="D16" s="84">
        <v>2005</v>
      </c>
      <c r="E16" s="26"/>
      <c r="F16" s="62"/>
      <c r="G16" s="26"/>
      <c r="H16" s="26"/>
      <c r="I16" s="26"/>
      <c r="J16" s="26"/>
      <c r="K16" s="26"/>
      <c r="L16" s="26">
        <v>4</v>
      </c>
      <c r="M16" s="26">
        <v>3</v>
      </c>
      <c r="N16" s="26"/>
      <c r="O16" s="26"/>
      <c r="P16" s="82">
        <f t="shared" si="0"/>
        <v>7</v>
      </c>
      <c r="Q16" s="61"/>
      <c r="R16" s="61"/>
      <c r="S16" s="61"/>
      <c r="T16" s="61"/>
      <c r="U16" s="61"/>
      <c r="V16" s="61"/>
    </row>
    <row r="17" spans="1:16" ht="12.75">
      <c r="A17" s="22" t="s">
        <v>44</v>
      </c>
      <c r="B17" s="83" t="s">
        <v>175</v>
      </c>
      <c r="C17" s="85" t="s">
        <v>22</v>
      </c>
      <c r="D17" s="84">
        <v>2005</v>
      </c>
      <c r="E17" s="26">
        <v>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88">
        <f t="shared" si="0"/>
        <v>6</v>
      </c>
    </row>
    <row r="18" spans="1:16" ht="12.75">
      <c r="A18" s="22" t="s">
        <v>45</v>
      </c>
      <c r="B18" s="85" t="s">
        <v>518</v>
      </c>
      <c r="C18" s="85"/>
      <c r="D18" s="84">
        <v>2005</v>
      </c>
      <c r="E18" s="26"/>
      <c r="F18" s="62"/>
      <c r="G18" s="26"/>
      <c r="H18" s="26"/>
      <c r="I18" s="26"/>
      <c r="J18" s="26">
        <v>4</v>
      </c>
      <c r="K18" s="26"/>
      <c r="L18" s="26"/>
      <c r="M18" s="26">
        <v>2</v>
      </c>
      <c r="N18" s="26"/>
      <c r="O18" s="26"/>
      <c r="P18" s="82">
        <f t="shared" si="0"/>
        <v>6</v>
      </c>
    </row>
    <row r="19" spans="1:16" ht="12.75">
      <c r="A19" s="22" t="s">
        <v>46</v>
      </c>
      <c r="B19" s="29" t="s">
        <v>336</v>
      </c>
      <c r="C19" s="29" t="s">
        <v>337</v>
      </c>
      <c r="D19" s="26">
        <v>2005</v>
      </c>
      <c r="E19" s="26"/>
      <c r="F19" s="26"/>
      <c r="G19" s="26">
        <v>5</v>
      </c>
      <c r="H19" s="26"/>
      <c r="I19" s="26"/>
      <c r="J19" s="26"/>
      <c r="K19" s="26"/>
      <c r="L19" s="26"/>
      <c r="M19" s="26"/>
      <c r="N19" s="26"/>
      <c r="O19" s="26"/>
      <c r="P19" s="82">
        <f t="shared" si="0"/>
        <v>5</v>
      </c>
    </row>
    <row r="20" spans="1:16" ht="12.75">
      <c r="A20" s="22" t="s">
        <v>47</v>
      </c>
      <c r="B20" s="85" t="s">
        <v>517</v>
      </c>
      <c r="C20" s="85" t="s">
        <v>100</v>
      </c>
      <c r="D20" s="84">
        <v>2004</v>
      </c>
      <c r="E20" s="26"/>
      <c r="F20" s="62"/>
      <c r="G20" s="26"/>
      <c r="H20" s="26"/>
      <c r="I20" s="26"/>
      <c r="J20" s="26">
        <v>5</v>
      </c>
      <c r="K20" s="26"/>
      <c r="L20" s="26"/>
      <c r="M20" s="26"/>
      <c r="N20" s="26"/>
      <c r="O20" s="26"/>
      <c r="P20" s="91">
        <f t="shared" si="0"/>
        <v>5</v>
      </c>
    </row>
    <row r="21" spans="1:16" ht="12.75">
      <c r="A21" s="22" t="s">
        <v>48</v>
      </c>
      <c r="B21" s="85" t="s">
        <v>539</v>
      </c>
      <c r="C21" s="85" t="s">
        <v>100</v>
      </c>
      <c r="D21" s="84">
        <v>2005</v>
      </c>
      <c r="E21" s="26"/>
      <c r="F21" s="62"/>
      <c r="G21" s="26"/>
      <c r="H21" s="26"/>
      <c r="I21" s="26"/>
      <c r="J21" s="26"/>
      <c r="K21" s="26">
        <v>5</v>
      </c>
      <c r="L21" s="26"/>
      <c r="M21" s="26"/>
      <c r="N21" s="26"/>
      <c r="O21" s="26"/>
      <c r="P21" s="91">
        <f t="shared" si="0"/>
        <v>5</v>
      </c>
    </row>
    <row r="22" spans="1:16" ht="12.75">
      <c r="A22" s="22" t="s">
        <v>49</v>
      </c>
      <c r="B22" s="85" t="s">
        <v>540</v>
      </c>
      <c r="C22" s="85" t="s">
        <v>30</v>
      </c>
      <c r="D22" s="84">
        <v>2005</v>
      </c>
      <c r="E22" s="26"/>
      <c r="F22" s="62"/>
      <c r="G22" s="26"/>
      <c r="H22" s="26"/>
      <c r="I22" s="26"/>
      <c r="J22" s="26"/>
      <c r="K22" s="26">
        <v>4</v>
      </c>
      <c r="L22" s="26"/>
      <c r="M22" s="26">
        <v>1</v>
      </c>
      <c r="N22" s="26"/>
      <c r="O22" s="26"/>
      <c r="P22" s="96">
        <f t="shared" si="0"/>
        <v>5</v>
      </c>
    </row>
    <row r="23" spans="1:16" ht="12.75">
      <c r="A23" s="22" t="s">
        <v>50</v>
      </c>
      <c r="B23" s="85" t="s">
        <v>519</v>
      </c>
      <c r="C23" s="85" t="s">
        <v>16</v>
      </c>
      <c r="D23" s="84">
        <v>2004</v>
      </c>
      <c r="E23" s="26"/>
      <c r="F23" s="62"/>
      <c r="G23" s="26"/>
      <c r="H23" s="26"/>
      <c r="I23" s="26"/>
      <c r="J23" s="26">
        <v>3</v>
      </c>
      <c r="K23" s="26"/>
      <c r="L23" s="26"/>
      <c r="M23" s="26"/>
      <c r="N23" s="26"/>
      <c r="O23" s="26"/>
      <c r="P23" s="92">
        <f t="shared" si="0"/>
        <v>3</v>
      </c>
    </row>
    <row r="24" spans="1:16" ht="12.75">
      <c r="A24" s="22" t="s">
        <v>51</v>
      </c>
      <c r="B24" s="121" t="s">
        <v>612</v>
      </c>
      <c r="C24" s="121" t="s">
        <v>557</v>
      </c>
      <c r="D24" s="26">
        <v>2005</v>
      </c>
      <c r="E24" s="26"/>
      <c r="F24" s="26"/>
      <c r="G24" s="26"/>
      <c r="H24" s="26"/>
      <c r="I24" s="26"/>
      <c r="J24" s="26"/>
      <c r="K24" s="26"/>
      <c r="L24" s="26">
        <v>3</v>
      </c>
      <c r="M24" s="26"/>
      <c r="N24" s="26"/>
      <c r="O24" s="26"/>
      <c r="P24" s="82">
        <f t="shared" si="0"/>
        <v>3</v>
      </c>
    </row>
    <row r="25" spans="1:16" ht="12.75">
      <c r="A25" s="22" t="s">
        <v>52</v>
      </c>
      <c r="B25" s="85" t="s">
        <v>179</v>
      </c>
      <c r="C25" s="85" t="s">
        <v>22</v>
      </c>
      <c r="D25" s="84">
        <v>2004</v>
      </c>
      <c r="E25" s="26">
        <v>2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88">
        <f t="shared" si="0"/>
        <v>2</v>
      </c>
    </row>
    <row r="26" spans="1:16" ht="12.75">
      <c r="A26" s="22" t="s">
        <v>53</v>
      </c>
      <c r="B26" s="85" t="s">
        <v>284</v>
      </c>
      <c r="C26" s="85" t="s">
        <v>271</v>
      </c>
      <c r="D26" s="84" t="s">
        <v>282</v>
      </c>
      <c r="E26" s="26"/>
      <c r="F26" s="62">
        <v>2</v>
      </c>
      <c r="G26" s="26"/>
      <c r="H26" s="26"/>
      <c r="I26" s="26"/>
      <c r="J26" s="26"/>
      <c r="K26" s="26"/>
      <c r="L26" s="26"/>
      <c r="M26" s="26"/>
      <c r="N26" s="26"/>
      <c r="O26" s="26"/>
      <c r="P26" s="94">
        <f t="shared" si="0"/>
        <v>2</v>
      </c>
    </row>
    <row r="27" spans="1:16" ht="12.75">
      <c r="A27" s="22" t="s">
        <v>54</v>
      </c>
      <c r="B27" s="29" t="s">
        <v>338</v>
      </c>
      <c r="C27" s="29" t="s">
        <v>28</v>
      </c>
      <c r="D27" s="26">
        <v>2004</v>
      </c>
      <c r="E27" s="26"/>
      <c r="F27" s="26"/>
      <c r="G27" s="103">
        <v>2</v>
      </c>
      <c r="H27" s="63"/>
      <c r="I27" s="63"/>
      <c r="J27" s="26"/>
      <c r="K27" s="26"/>
      <c r="L27" s="26"/>
      <c r="M27" s="26"/>
      <c r="N27" s="26"/>
      <c r="O27" s="26"/>
      <c r="P27" s="87">
        <f t="shared" si="0"/>
        <v>2</v>
      </c>
    </row>
    <row r="28" spans="1:16" ht="12.75">
      <c r="A28" s="22" t="s">
        <v>55</v>
      </c>
      <c r="B28" s="85" t="s">
        <v>466</v>
      </c>
      <c r="C28" s="85" t="s">
        <v>31</v>
      </c>
      <c r="D28" s="84">
        <v>2004</v>
      </c>
      <c r="E28" s="26"/>
      <c r="F28" s="62"/>
      <c r="G28" s="26"/>
      <c r="H28" s="26"/>
      <c r="I28" s="26">
        <v>2</v>
      </c>
      <c r="J28" s="26"/>
      <c r="K28" s="26"/>
      <c r="L28" s="26"/>
      <c r="M28" s="26"/>
      <c r="N28" s="26"/>
      <c r="O28" s="26"/>
      <c r="P28" s="86">
        <f t="shared" si="0"/>
        <v>2</v>
      </c>
    </row>
    <row r="29" spans="1:16" ht="12.75">
      <c r="A29" s="22" t="s">
        <v>56</v>
      </c>
      <c r="B29" s="85" t="s">
        <v>520</v>
      </c>
      <c r="C29" s="85" t="s">
        <v>486</v>
      </c>
      <c r="D29" s="84">
        <v>2004</v>
      </c>
      <c r="E29" s="26"/>
      <c r="F29" s="62"/>
      <c r="G29" s="26"/>
      <c r="H29" s="26"/>
      <c r="I29" s="26"/>
      <c r="J29" s="26">
        <v>2</v>
      </c>
      <c r="K29" s="26"/>
      <c r="L29" s="26"/>
      <c r="M29" s="26"/>
      <c r="N29" s="26"/>
      <c r="O29" s="26"/>
      <c r="P29" s="82">
        <f t="shared" si="0"/>
        <v>2</v>
      </c>
    </row>
    <row r="30" spans="1:16" ht="12.75">
      <c r="A30" s="22" t="s">
        <v>57</v>
      </c>
      <c r="B30" s="85" t="s">
        <v>521</v>
      </c>
      <c r="C30" s="85" t="s">
        <v>16</v>
      </c>
      <c r="D30" s="84">
        <v>2005</v>
      </c>
      <c r="E30" s="26"/>
      <c r="F30" s="62"/>
      <c r="G30" s="26"/>
      <c r="H30" s="26"/>
      <c r="I30" s="26"/>
      <c r="J30" s="26">
        <v>1</v>
      </c>
      <c r="K30" s="26"/>
      <c r="L30" s="26"/>
      <c r="M30" s="26"/>
      <c r="N30" s="26"/>
      <c r="O30" s="26"/>
      <c r="P30" s="92">
        <f t="shared" si="0"/>
        <v>1</v>
      </c>
    </row>
    <row r="31" spans="1:16" ht="12.75">
      <c r="A31" s="105"/>
      <c r="B31" s="110"/>
      <c r="C31" s="110"/>
      <c r="D31" s="111"/>
      <c r="E31" s="106"/>
      <c r="F31" s="112"/>
      <c r="G31" s="106"/>
      <c r="H31" s="106"/>
      <c r="I31" s="106"/>
      <c r="J31" s="106"/>
      <c r="K31" s="106"/>
      <c r="L31" s="106"/>
      <c r="M31" s="106"/>
      <c r="N31" s="106"/>
      <c r="O31" s="106"/>
      <c r="P31" s="107"/>
    </row>
    <row r="32" spans="1:16" ht="12.75">
      <c r="A32" s="105"/>
      <c r="B32" s="110"/>
      <c r="C32" s="110"/>
      <c r="D32" s="111"/>
      <c r="E32" s="106"/>
      <c r="F32" s="112"/>
      <c r="G32" s="106"/>
      <c r="H32" s="106"/>
      <c r="I32" s="106"/>
      <c r="J32" s="106"/>
      <c r="K32" s="106"/>
      <c r="L32" s="106"/>
      <c r="M32" s="106"/>
      <c r="N32" s="106"/>
      <c r="O32" s="106"/>
      <c r="P32" s="107"/>
    </row>
    <row r="33" spans="1:16" ht="12.75">
      <c r="A33" s="105"/>
      <c r="B33" s="110"/>
      <c r="C33" s="110"/>
      <c r="D33" s="111"/>
      <c r="E33" s="106"/>
      <c r="F33" s="112"/>
      <c r="G33" s="106"/>
      <c r="H33" s="106"/>
      <c r="I33" s="106"/>
      <c r="J33" s="106"/>
      <c r="K33" s="106"/>
      <c r="L33" s="106"/>
      <c r="M33" s="106"/>
      <c r="N33" s="106"/>
      <c r="O33" s="106"/>
      <c r="P33" s="107"/>
    </row>
    <row r="34" spans="1:16" ht="12.75">
      <c r="A34" s="105"/>
      <c r="B34" s="110"/>
      <c r="C34" s="110"/>
      <c r="D34" s="111"/>
      <c r="E34" s="106"/>
      <c r="F34" s="112"/>
      <c r="G34" s="106"/>
      <c r="H34" s="106"/>
      <c r="I34" s="106"/>
      <c r="J34" s="106"/>
      <c r="K34" s="106"/>
      <c r="L34" s="106"/>
      <c r="M34" s="106"/>
      <c r="N34" s="106"/>
      <c r="O34" s="106"/>
      <c r="P34" s="107"/>
    </row>
    <row r="35" spans="1:16" ht="12.75">
      <c r="A35" s="105"/>
      <c r="B35" s="110"/>
      <c r="C35" s="110"/>
      <c r="D35" s="111"/>
      <c r="E35" s="106"/>
      <c r="F35" s="112"/>
      <c r="G35" s="106"/>
      <c r="H35" s="106"/>
      <c r="I35" s="106"/>
      <c r="J35" s="106"/>
      <c r="K35" s="106"/>
      <c r="L35" s="106"/>
      <c r="M35" s="106"/>
      <c r="N35" s="106"/>
      <c r="O35" s="106"/>
      <c r="P35" s="107"/>
    </row>
    <row r="36" spans="1:16" ht="12.75">
      <c r="A36" s="105"/>
      <c r="B36" s="110"/>
      <c r="C36" s="110"/>
      <c r="D36" s="111"/>
      <c r="E36" s="106"/>
      <c r="F36" s="112"/>
      <c r="G36" s="106"/>
      <c r="H36" s="106"/>
      <c r="I36" s="106"/>
      <c r="J36" s="106"/>
      <c r="K36" s="106"/>
      <c r="L36" s="106"/>
      <c r="M36" s="106"/>
      <c r="N36" s="106"/>
      <c r="O36" s="106"/>
      <c r="P36" s="107"/>
    </row>
    <row r="37" ht="12.75">
      <c r="P37" s="132"/>
    </row>
    <row r="38" ht="12.75">
      <c r="B38" s="71" t="s">
        <v>36</v>
      </c>
    </row>
    <row r="39" ht="12.75">
      <c r="B39" s="72" t="s">
        <v>18</v>
      </c>
    </row>
    <row r="40" ht="12.75">
      <c r="B40" s="73" t="s">
        <v>29</v>
      </c>
    </row>
    <row r="41" ht="12.75">
      <c r="B41" s="74" t="s">
        <v>28</v>
      </c>
    </row>
    <row r="42" ht="12.75">
      <c r="B42" s="75" t="s">
        <v>30</v>
      </c>
    </row>
    <row r="43" ht="12.75">
      <c r="B43" s="76" t="s">
        <v>16</v>
      </c>
    </row>
    <row r="44" ht="12.75">
      <c r="B44" s="77" t="s">
        <v>31</v>
      </c>
    </row>
    <row r="45" ht="12.75">
      <c r="B45" s="78" t="s">
        <v>22</v>
      </c>
    </row>
    <row r="46" ht="12.75">
      <c r="B46" s="79" t="s">
        <v>32</v>
      </c>
    </row>
    <row r="47" ht="12.75">
      <c r="B47" s="80" t="s">
        <v>39</v>
      </c>
    </row>
  </sheetData>
  <sheetProtection/>
  <mergeCells count="1">
    <mergeCell ref="A1:P1"/>
  </mergeCells>
  <printOptions/>
  <pageMargins left="0.5" right="0.43" top="1.05" bottom="1.05" header="0.51" footer="0.51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94" zoomScaleNormal="94" zoomScalePageLayoutView="0" workbookViewId="0" topLeftCell="A1">
      <selection activeCell="Q3" sqref="Q3:V14"/>
    </sheetView>
  </sheetViews>
  <sheetFormatPr defaultColWidth="11.57421875" defaultRowHeight="12.75"/>
  <cols>
    <col min="1" max="1" width="7.28125" style="5" bestFit="1" customWidth="1"/>
    <col min="2" max="2" width="18.7109375" style="0" customWidth="1"/>
    <col min="3" max="3" width="30.140625" style="0" customWidth="1"/>
    <col min="4" max="4" width="8.140625" style="4" bestFit="1" customWidth="1"/>
    <col min="5" max="5" width="8.421875" style="4" bestFit="1" customWidth="1"/>
    <col min="6" max="6" width="9.8515625" style="4" bestFit="1" customWidth="1"/>
    <col min="7" max="7" width="9.28125" style="4" bestFit="1" customWidth="1"/>
    <col min="8" max="9" width="9.28125" style="4" customWidth="1"/>
    <col min="10" max="10" width="10.421875" style="4" bestFit="1" customWidth="1"/>
    <col min="11" max="11" width="10.00390625" style="4" bestFit="1" customWidth="1"/>
    <col min="12" max="12" width="9.57421875" style="4" bestFit="1" customWidth="1"/>
    <col min="13" max="13" width="8.421875" style="4" bestFit="1" customWidth="1"/>
    <col min="14" max="14" width="9.8515625" style="4" bestFit="1" customWidth="1"/>
    <col min="15" max="15" width="9.8515625" style="4" customWidth="1"/>
    <col min="16" max="16" width="9.7109375" style="21" bestFit="1" customWidth="1"/>
    <col min="17" max="17" width="14.28125" style="0" customWidth="1"/>
  </cols>
  <sheetData>
    <row r="1" spans="1:16" ht="25.5" customHeight="1">
      <c r="A1" s="3" t="s">
        <v>87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33.75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39" t="s">
        <v>13</v>
      </c>
    </row>
    <row r="3" spans="1:16" ht="15">
      <c r="A3" s="22" t="s">
        <v>14</v>
      </c>
      <c r="B3" s="83" t="s">
        <v>286</v>
      </c>
      <c r="C3" s="85" t="s">
        <v>232</v>
      </c>
      <c r="D3" s="84" t="s">
        <v>288</v>
      </c>
      <c r="E3" s="26"/>
      <c r="F3" s="84">
        <v>14</v>
      </c>
      <c r="G3" s="100">
        <v>14</v>
      </c>
      <c r="H3" s="36"/>
      <c r="I3" s="100">
        <v>14</v>
      </c>
      <c r="J3" s="26"/>
      <c r="K3" s="26">
        <v>9</v>
      </c>
      <c r="L3" s="26">
        <v>14</v>
      </c>
      <c r="M3" s="26">
        <v>14</v>
      </c>
      <c r="N3" s="26"/>
      <c r="O3" s="26"/>
      <c r="P3" s="92">
        <f>SUM(E3:O3)</f>
        <v>79</v>
      </c>
    </row>
    <row r="4" spans="1:16" ht="12.75">
      <c r="A4" s="22" t="s">
        <v>15</v>
      </c>
      <c r="B4" s="83" t="s">
        <v>205</v>
      </c>
      <c r="C4" s="85" t="s">
        <v>100</v>
      </c>
      <c r="D4" s="84">
        <v>2003</v>
      </c>
      <c r="E4" s="26">
        <v>6</v>
      </c>
      <c r="F4" s="26">
        <v>6</v>
      </c>
      <c r="G4" s="26">
        <v>9</v>
      </c>
      <c r="H4" s="26">
        <v>14</v>
      </c>
      <c r="I4" s="26">
        <v>9</v>
      </c>
      <c r="J4" s="26">
        <v>14</v>
      </c>
      <c r="K4" s="26">
        <v>4</v>
      </c>
      <c r="L4" s="26"/>
      <c r="M4" s="26">
        <v>9</v>
      </c>
      <c r="N4" s="26"/>
      <c r="O4" s="26"/>
      <c r="P4" s="91">
        <f>SUM(E4:O4)</f>
        <v>71</v>
      </c>
    </row>
    <row r="5" spans="1:16" ht="12.75">
      <c r="A5" s="22" t="s">
        <v>17</v>
      </c>
      <c r="B5" s="83" t="s">
        <v>204</v>
      </c>
      <c r="C5" s="85" t="s">
        <v>29</v>
      </c>
      <c r="D5" s="84">
        <v>2003</v>
      </c>
      <c r="E5" s="26">
        <v>7</v>
      </c>
      <c r="F5" s="26">
        <v>3</v>
      </c>
      <c r="G5" s="26">
        <v>11</v>
      </c>
      <c r="H5" s="26"/>
      <c r="I5" s="26">
        <v>11</v>
      </c>
      <c r="J5" s="26"/>
      <c r="K5" s="26">
        <v>5</v>
      </c>
      <c r="L5" s="26"/>
      <c r="M5" s="26">
        <v>11</v>
      </c>
      <c r="N5" s="26"/>
      <c r="O5" s="26"/>
      <c r="P5" s="94">
        <f aca="true" t="shared" si="0" ref="P5:P16">SUM(E5:O5)</f>
        <v>48</v>
      </c>
    </row>
    <row r="6" spans="1:16" ht="12.75">
      <c r="A6" s="22" t="s">
        <v>19</v>
      </c>
      <c r="B6" s="83" t="s">
        <v>202</v>
      </c>
      <c r="C6" s="85" t="s">
        <v>29</v>
      </c>
      <c r="D6" s="84">
        <v>2002</v>
      </c>
      <c r="E6" s="26">
        <v>11</v>
      </c>
      <c r="F6" s="26">
        <v>9</v>
      </c>
      <c r="G6" s="26"/>
      <c r="H6" s="26"/>
      <c r="I6" s="26"/>
      <c r="J6" s="26"/>
      <c r="K6" s="26">
        <v>14</v>
      </c>
      <c r="L6" s="26"/>
      <c r="M6" s="26"/>
      <c r="N6" s="26"/>
      <c r="O6" s="26"/>
      <c r="P6" s="94">
        <f t="shared" si="0"/>
        <v>34</v>
      </c>
    </row>
    <row r="7" spans="1:16" ht="15">
      <c r="A7" s="22" t="s">
        <v>20</v>
      </c>
      <c r="B7" s="85" t="s">
        <v>201</v>
      </c>
      <c r="C7" s="85" t="s">
        <v>22</v>
      </c>
      <c r="D7" s="84">
        <v>2002</v>
      </c>
      <c r="E7" s="26">
        <v>14</v>
      </c>
      <c r="F7" s="37">
        <v>11</v>
      </c>
      <c r="G7" s="38"/>
      <c r="H7" s="37"/>
      <c r="I7" s="36"/>
      <c r="J7" s="26"/>
      <c r="K7" s="26"/>
      <c r="L7" s="26"/>
      <c r="M7" s="26"/>
      <c r="N7" s="26"/>
      <c r="O7" s="26"/>
      <c r="P7" s="88">
        <f t="shared" si="0"/>
        <v>25</v>
      </c>
    </row>
    <row r="8" spans="1:16" ht="12.75">
      <c r="A8" s="22" t="s">
        <v>21</v>
      </c>
      <c r="B8" s="83" t="s">
        <v>206</v>
      </c>
      <c r="C8" s="85" t="s">
        <v>22</v>
      </c>
      <c r="D8" s="84">
        <v>2002</v>
      </c>
      <c r="E8" s="26">
        <v>5</v>
      </c>
      <c r="F8" s="26">
        <v>7</v>
      </c>
      <c r="G8" s="26"/>
      <c r="H8" s="26"/>
      <c r="I8" s="26"/>
      <c r="J8" s="26"/>
      <c r="K8" s="26"/>
      <c r="L8" s="26"/>
      <c r="M8" s="26"/>
      <c r="N8" s="26"/>
      <c r="O8" s="26"/>
      <c r="P8" s="88">
        <f t="shared" si="0"/>
        <v>12</v>
      </c>
    </row>
    <row r="9" spans="1:16" ht="12.75">
      <c r="A9" s="22" t="s">
        <v>23</v>
      </c>
      <c r="B9" s="83" t="s">
        <v>417</v>
      </c>
      <c r="C9" s="85" t="s">
        <v>416</v>
      </c>
      <c r="D9" s="26"/>
      <c r="E9" s="26"/>
      <c r="F9" s="26"/>
      <c r="G9" s="26"/>
      <c r="H9" s="26">
        <v>11</v>
      </c>
      <c r="I9" s="26"/>
      <c r="J9" s="26"/>
      <c r="K9" s="26"/>
      <c r="L9" s="26"/>
      <c r="M9" s="26"/>
      <c r="N9" s="26"/>
      <c r="O9" s="26"/>
      <c r="P9" s="82">
        <f t="shared" si="0"/>
        <v>11</v>
      </c>
    </row>
    <row r="10" spans="1:16" ht="15">
      <c r="A10" s="22" t="s">
        <v>24</v>
      </c>
      <c r="B10" s="23" t="s">
        <v>550</v>
      </c>
      <c r="C10" s="23" t="s">
        <v>553</v>
      </c>
      <c r="D10" s="25">
        <v>2002</v>
      </c>
      <c r="E10" s="38"/>
      <c r="F10" s="37"/>
      <c r="G10" s="38"/>
      <c r="H10" s="36"/>
      <c r="I10" s="36"/>
      <c r="J10" s="26"/>
      <c r="K10" s="26">
        <v>11</v>
      </c>
      <c r="L10" s="26"/>
      <c r="M10" s="26"/>
      <c r="N10" s="26"/>
      <c r="O10" s="26"/>
      <c r="P10" s="82">
        <f t="shared" si="0"/>
        <v>11</v>
      </c>
    </row>
    <row r="11" spans="1:16" ht="12.75">
      <c r="A11" s="22" t="s">
        <v>25</v>
      </c>
      <c r="B11" s="83" t="s">
        <v>203</v>
      </c>
      <c r="C11" s="85" t="s">
        <v>16</v>
      </c>
      <c r="D11" s="84">
        <v>2003</v>
      </c>
      <c r="E11" s="26">
        <v>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92">
        <f t="shared" si="0"/>
        <v>9</v>
      </c>
    </row>
    <row r="12" spans="1:16" ht="12.75" customHeight="1">
      <c r="A12" s="22" t="s">
        <v>27</v>
      </c>
      <c r="B12" s="83" t="s">
        <v>473</v>
      </c>
      <c r="C12" s="85" t="s">
        <v>474</v>
      </c>
      <c r="D12" s="84">
        <v>2002</v>
      </c>
      <c r="E12" s="26"/>
      <c r="F12" s="26"/>
      <c r="G12" s="26"/>
      <c r="H12" s="26"/>
      <c r="I12" s="26">
        <v>7</v>
      </c>
      <c r="J12" s="26"/>
      <c r="K12" s="26"/>
      <c r="L12" s="26"/>
      <c r="M12" s="26"/>
      <c r="N12" s="26"/>
      <c r="O12" s="26"/>
      <c r="P12" s="82">
        <f t="shared" si="0"/>
        <v>7</v>
      </c>
    </row>
    <row r="13" spans="1:16" ht="15">
      <c r="A13" s="22" t="s">
        <v>40</v>
      </c>
      <c r="B13" s="23" t="s">
        <v>551</v>
      </c>
      <c r="C13" s="23" t="s">
        <v>554</v>
      </c>
      <c r="D13" s="25">
        <v>2002</v>
      </c>
      <c r="E13" s="38"/>
      <c r="F13" s="37"/>
      <c r="G13" s="38"/>
      <c r="H13" s="36"/>
      <c r="I13" s="36"/>
      <c r="J13" s="26"/>
      <c r="K13" s="26">
        <v>7</v>
      </c>
      <c r="L13" s="26"/>
      <c r="M13" s="26"/>
      <c r="N13" s="26"/>
      <c r="O13" s="26"/>
      <c r="P13" s="82">
        <f t="shared" si="0"/>
        <v>7</v>
      </c>
    </row>
    <row r="14" spans="1:16" ht="15">
      <c r="A14" s="22" t="s">
        <v>41</v>
      </c>
      <c r="B14" s="23" t="s">
        <v>552</v>
      </c>
      <c r="C14" s="23" t="s">
        <v>555</v>
      </c>
      <c r="D14" s="25">
        <v>2002</v>
      </c>
      <c r="E14" s="38"/>
      <c r="F14" s="37"/>
      <c r="G14" s="38"/>
      <c r="H14" s="36"/>
      <c r="I14" s="36"/>
      <c r="J14" s="26"/>
      <c r="K14" s="26">
        <v>6</v>
      </c>
      <c r="L14" s="26"/>
      <c r="M14" s="26"/>
      <c r="N14" s="26"/>
      <c r="O14" s="26"/>
      <c r="P14" s="82">
        <f t="shared" si="0"/>
        <v>6</v>
      </c>
    </row>
    <row r="15" spans="1:16" ht="12.75">
      <c r="A15" s="22" t="s">
        <v>42</v>
      </c>
      <c r="B15" s="83" t="s">
        <v>207</v>
      </c>
      <c r="C15" s="85" t="s">
        <v>16</v>
      </c>
      <c r="D15" s="84">
        <v>2003</v>
      </c>
      <c r="E15" s="26">
        <v>4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92">
        <f t="shared" si="0"/>
        <v>4</v>
      </c>
    </row>
    <row r="16" spans="1:16" ht="12.75">
      <c r="A16" s="22" t="s">
        <v>43</v>
      </c>
      <c r="B16" s="83" t="s">
        <v>287</v>
      </c>
      <c r="C16" s="85" t="s">
        <v>271</v>
      </c>
      <c r="D16" s="84" t="s">
        <v>288</v>
      </c>
      <c r="E16" s="26"/>
      <c r="F16" s="84">
        <v>4</v>
      </c>
      <c r="G16" s="26"/>
      <c r="H16" s="26"/>
      <c r="I16" s="26"/>
      <c r="J16" s="26"/>
      <c r="K16" s="26"/>
      <c r="L16" s="26"/>
      <c r="M16" s="26"/>
      <c r="N16" s="26"/>
      <c r="O16" s="26"/>
      <c r="P16" s="94">
        <f t="shared" si="0"/>
        <v>4</v>
      </c>
    </row>
    <row r="17" spans="1:16" ht="15">
      <c r="A17" s="105"/>
      <c r="B17" s="109"/>
      <c r="C17" s="109"/>
      <c r="D17" s="113"/>
      <c r="E17" s="114"/>
      <c r="F17" s="115"/>
      <c r="G17" s="114"/>
      <c r="H17" s="116"/>
      <c r="I17" s="116"/>
      <c r="J17" s="106"/>
      <c r="K17" s="106"/>
      <c r="L17" s="106"/>
      <c r="M17" s="106"/>
      <c r="N17" s="106"/>
      <c r="O17" s="106"/>
      <c r="P17" s="117"/>
    </row>
    <row r="18" spans="1:16" ht="15">
      <c r="A18" s="105"/>
      <c r="B18" s="109"/>
      <c r="C18" s="109"/>
      <c r="D18" s="113"/>
      <c r="E18" s="114"/>
      <c r="F18" s="115"/>
      <c r="G18" s="114"/>
      <c r="H18" s="116"/>
      <c r="I18" s="116"/>
      <c r="J18" s="106"/>
      <c r="K18" s="106"/>
      <c r="L18" s="106"/>
      <c r="M18" s="106"/>
      <c r="N18" s="106"/>
      <c r="O18" s="106"/>
      <c r="P18" s="117"/>
    </row>
    <row r="19" spans="1:16" ht="15">
      <c r="A19" s="105"/>
      <c r="B19" s="109"/>
      <c r="C19" s="109"/>
      <c r="D19" s="113"/>
      <c r="E19" s="114"/>
      <c r="F19" s="115"/>
      <c r="G19" s="114"/>
      <c r="H19" s="116"/>
      <c r="I19" s="116"/>
      <c r="J19" s="106"/>
      <c r="K19" s="106"/>
      <c r="L19" s="106"/>
      <c r="M19" s="106"/>
      <c r="N19" s="106"/>
      <c r="O19" s="106"/>
      <c r="P19" s="117"/>
    </row>
    <row r="20" spans="1:16" ht="15">
      <c r="A20" s="105"/>
      <c r="B20" s="109"/>
      <c r="C20" s="109"/>
      <c r="D20" s="113"/>
      <c r="E20" s="114"/>
      <c r="F20" s="115"/>
      <c r="G20" s="114"/>
      <c r="H20" s="116"/>
      <c r="I20" s="116"/>
      <c r="J20" s="106"/>
      <c r="K20" s="106"/>
      <c r="L20" s="106"/>
      <c r="M20" s="106"/>
      <c r="N20" s="106"/>
      <c r="O20" s="106"/>
      <c r="P20" s="117"/>
    </row>
    <row r="21" spans="1:16" ht="15">
      <c r="A21" s="105"/>
      <c r="B21" s="109"/>
      <c r="C21" s="109"/>
      <c r="D21" s="113"/>
      <c r="E21" s="114"/>
      <c r="F21" s="115"/>
      <c r="G21" s="114"/>
      <c r="H21" s="116"/>
      <c r="I21" s="116"/>
      <c r="J21" s="106"/>
      <c r="K21" s="106"/>
      <c r="L21" s="106"/>
      <c r="M21" s="106"/>
      <c r="N21" s="106"/>
      <c r="O21" s="106"/>
      <c r="P21" s="117"/>
    </row>
    <row r="22" spans="1:16" ht="15">
      <c r="A22" s="105"/>
      <c r="B22" s="109"/>
      <c r="C22" s="109"/>
      <c r="D22" s="113"/>
      <c r="E22" s="114"/>
      <c r="F22" s="115"/>
      <c r="G22" s="114"/>
      <c r="H22" s="116"/>
      <c r="I22" s="116"/>
      <c r="J22" s="106"/>
      <c r="K22" s="106"/>
      <c r="L22" s="106"/>
      <c r="M22" s="106"/>
      <c r="N22" s="106"/>
      <c r="O22" s="106"/>
      <c r="P22" s="117"/>
    </row>
    <row r="23" spans="1:16" ht="15">
      <c r="A23" s="105"/>
      <c r="B23" s="109"/>
      <c r="C23" s="109"/>
      <c r="D23" s="113"/>
      <c r="E23" s="114"/>
      <c r="F23" s="115"/>
      <c r="G23" s="114"/>
      <c r="H23" s="116"/>
      <c r="I23" s="116"/>
      <c r="J23" s="106"/>
      <c r="K23" s="106"/>
      <c r="L23" s="106"/>
      <c r="M23" s="106"/>
      <c r="N23" s="106"/>
      <c r="O23" s="106"/>
      <c r="P23" s="117"/>
    </row>
    <row r="24" spans="1:16" ht="15">
      <c r="A24" s="105"/>
      <c r="B24" s="109"/>
      <c r="C24" s="109"/>
      <c r="D24" s="113"/>
      <c r="E24" s="114"/>
      <c r="F24" s="115"/>
      <c r="G24" s="114"/>
      <c r="H24" s="116"/>
      <c r="I24" s="116"/>
      <c r="J24" s="106"/>
      <c r="K24" s="106"/>
      <c r="L24" s="106"/>
      <c r="M24" s="106"/>
      <c r="N24" s="106"/>
      <c r="O24" s="106"/>
      <c r="P24" s="117"/>
    </row>
    <row r="27" ht="12.75">
      <c r="B27" s="71" t="s">
        <v>36</v>
      </c>
    </row>
    <row r="28" ht="12.75">
      <c r="B28" s="72" t="s">
        <v>18</v>
      </c>
    </row>
    <row r="29" ht="12.75">
      <c r="B29" s="73" t="s">
        <v>29</v>
      </c>
    </row>
    <row r="30" ht="12.75">
      <c r="B30" s="74" t="s">
        <v>28</v>
      </c>
    </row>
    <row r="31" ht="12.75">
      <c r="B31" s="75" t="s">
        <v>30</v>
      </c>
    </row>
    <row r="32" ht="12.75">
      <c r="B32" s="76" t="s">
        <v>16</v>
      </c>
    </row>
    <row r="33" ht="12.75">
      <c r="B33" s="77" t="s">
        <v>31</v>
      </c>
    </row>
    <row r="34" ht="12.75">
      <c r="B34" s="78" t="s">
        <v>22</v>
      </c>
    </row>
    <row r="35" ht="12.75">
      <c r="B35" s="79" t="s">
        <v>32</v>
      </c>
    </row>
    <row r="36" ht="12.75">
      <c r="B36" s="80" t="s">
        <v>39</v>
      </c>
    </row>
  </sheetData>
  <sheetProtection/>
  <mergeCells count="1">
    <mergeCell ref="A1:P1"/>
  </mergeCells>
  <printOptions/>
  <pageMargins left="0.55" right="0.45" top="1.05" bottom="1.05" header="0.51" footer="0.51"/>
  <pageSetup fitToHeight="1" fitToWidth="1"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94" zoomScaleNormal="94" zoomScalePageLayoutView="0" workbookViewId="0" topLeftCell="A1">
      <selection activeCell="A3" sqref="A3"/>
    </sheetView>
  </sheetViews>
  <sheetFormatPr defaultColWidth="11.57421875" defaultRowHeight="12.75"/>
  <cols>
    <col min="1" max="1" width="7.28125" style="5" bestFit="1" customWidth="1"/>
    <col min="2" max="2" width="19.7109375" style="0" customWidth="1"/>
    <col min="3" max="3" width="24.421875" style="0" customWidth="1"/>
    <col min="4" max="4" width="8.00390625" style="4" bestFit="1" customWidth="1"/>
    <col min="5" max="5" width="8.28125" style="4" bestFit="1" customWidth="1"/>
    <col min="6" max="6" width="9.7109375" style="4" bestFit="1" customWidth="1"/>
    <col min="7" max="7" width="9.28125" style="4" bestFit="1" customWidth="1"/>
    <col min="8" max="9" width="9.28125" style="4" customWidth="1"/>
    <col min="10" max="10" width="9.421875" style="4" bestFit="1" customWidth="1"/>
    <col min="11" max="11" width="9.57421875" style="4" bestFit="1" customWidth="1"/>
    <col min="12" max="12" width="9.00390625" style="4" bestFit="1" customWidth="1"/>
    <col min="13" max="13" width="8.421875" style="4" bestFit="1" customWidth="1"/>
    <col min="14" max="14" width="9.57421875" style="4" bestFit="1" customWidth="1"/>
    <col min="15" max="15" width="9.57421875" style="4" customWidth="1"/>
    <col min="16" max="16" width="9.421875" style="21" bestFit="1" customWidth="1"/>
    <col min="17" max="17" width="15.7109375" style="0" customWidth="1"/>
    <col min="18" max="18" width="12.00390625" style="0" customWidth="1"/>
    <col min="19" max="19" width="11.57421875" style="0" customWidth="1"/>
    <col min="20" max="20" width="4.28125" style="0" customWidth="1"/>
  </cols>
  <sheetData>
    <row r="1" spans="1:16" ht="30.75" customHeight="1">
      <c r="A1" s="3" t="s">
        <v>88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33.75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39" t="s">
        <v>13</v>
      </c>
    </row>
    <row r="3" spans="1:22" ht="15">
      <c r="A3" s="22" t="s">
        <v>14</v>
      </c>
      <c r="B3" s="83" t="s">
        <v>195</v>
      </c>
      <c r="C3" s="85" t="s">
        <v>31</v>
      </c>
      <c r="D3" s="84">
        <v>2003</v>
      </c>
      <c r="E3" s="26">
        <v>6</v>
      </c>
      <c r="F3" s="37">
        <v>11</v>
      </c>
      <c r="G3" s="37">
        <v>11</v>
      </c>
      <c r="H3" s="37"/>
      <c r="I3" s="100">
        <v>14</v>
      </c>
      <c r="J3" s="26">
        <v>14</v>
      </c>
      <c r="K3" s="26">
        <v>6</v>
      </c>
      <c r="L3" s="26">
        <v>11</v>
      </c>
      <c r="M3" s="26">
        <v>11</v>
      </c>
      <c r="N3" s="26"/>
      <c r="O3" s="26"/>
      <c r="P3" s="86">
        <f aca="true" t="shared" si="0" ref="P3:P20">SUM(E3:O3)</f>
        <v>84</v>
      </c>
      <c r="Q3" s="61"/>
      <c r="R3" s="61"/>
      <c r="S3" s="61"/>
      <c r="T3" s="61"/>
      <c r="U3" s="61"/>
      <c r="V3" s="61"/>
    </row>
    <row r="4" spans="1:22" ht="12.75">
      <c r="A4" s="22" t="s">
        <v>15</v>
      </c>
      <c r="B4" s="83" t="s">
        <v>194</v>
      </c>
      <c r="C4" s="85" t="s">
        <v>100</v>
      </c>
      <c r="D4" s="84">
        <v>2003</v>
      </c>
      <c r="E4" s="26">
        <v>7</v>
      </c>
      <c r="F4" s="26">
        <v>9</v>
      </c>
      <c r="G4" s="26">
        <v>9</v>
      </c>
      <c r="H4" s="26">
        <v>11</v>
      </c>
      <c r="I4" s="26"/>
      <c r="J4" s="26">
        <v>11</v>
      </c>
      <c r="K4" s="26">
        <v>3</v>
      </c>
      <c r="L4" s="26">
        <v>7</v>
      </c>
      <c r="M4" s="26"/>
      <c r="N4" s="26"/>
      <c r="O4" s="26"/>
      <c r="P4" s="91">
        <f t="shared" si="0"/>
        <v>57</v>
      </c>
      <c r="Q4" s="61"/>
      <c r="R4" s="61"/>
      <c r="S4" s="61"/>
      <c r="T4" s="61"/>
      <c r="U4" s="61"/>
      <c r="V4" s="61"/>
    </row>
    <row r="5" spans="1:22" ht="12.75">
      <c r="A5" s="22" t="s">
        <v>17</v>
      </c>
      <c r="B5" s="85" t="s">
        <v>191</v>
      </c>
      <c r="C5" s="85" t="s">
        <v>29</v>
      </c>
      <c r="D5" s="84">
        <v>2003</v>
      </c>
      <c r="E5" s="26">
        <v>14</v>
      </c>
      <c r="F5" s="26"/>
      <c r="G5" s="26"/>
      <c r="H5" s="26">
        <v>14</v>
      </c>
      <c r="I5" s="26"/>
      <c r="J5" s="26"/>
      <c r="K5" s="26"/>
      <c r="L5" s="26">
        <v>14</v>
      </c>
      <c r="M5" s="26">
        <v>14</v>
      </c>
      <c r="N5" s="26"/>
      <c r="O5" s="26"/>
      <c r="P5" s="94">
        <f t="shared" si="0"/>
        <v>56</v>
      </c>
      <c r="Q5" s="61"/>
      <c r="R5" s="61"/>
      <c r="S5" s="61"/>
      <c r="T5" s="61"/>
      <c r="U5" s="61"/>
      <c r="V5" s="61"/>
    </row>
    <row r="6" spans="1:22" ht="15">
      <c r="A6" s="22" t="s">
        <v>19</v>
      </c>
      <c r="B6" s="83" t="s">
        <v>192</v>
      </c>
      <c r="C6" s="85" t="s">
        <v>100</v>
      </c>
      <c r="D6" s="84">
        <v>2003</v>
      </c>
      <c r="E6" s="26">
        <v>11</v>
      </c>
      <c r="F6" s="37">
        <v>14</v>
      </c>
      <c r="G6" s="37">
        <v>14</v>
      </c>
      <c r="H6" s="37"/>
      <c r="I6" s="37"/>
      <c r="J6" s="26"/>
      <c r="K6" s="26"/>
      <c r="L6" s="26"/>
      <c r="M6" s="26"/>
      <c r="N6" s="26"/>
      <c r="O6" s="26"/>
      <c r="P6" s="91">
        <f t="shared" si="0"/>
        <v>39</v>
      </c>
      <c r="Q6" s="61"/>
      <c r="R6" s="61"/>
      <c r="S6" s="61"/>
      <c r="T6" s="61"/>
      <c r="U6" s="61"/>
      <c r="V6" s="61"/>
    </row>
    <row r="7" spans="1:22" ht="12.75">
      <c r="A7" s="22" t="s">
        <v>20</v>
      </c>
      <c r="B7" s="85" t="s">
        <v>245</v>
      </c>
      <c r="C7" s="85" t="s">
        <v>254</v>
      </c>
      <c r="D7" s="84" t="s">
        <v>244</v>
      </c>
      <c r="E7" s="26"/>
      <c r="F7" s="26">
        <v>1</v>
      </c>
      <c r="G7" s="26">
        <v>4</v>
      </c>
      <c r="H7" s="26"/>
      <c r="I7" s="26"/>
      <c r="J7" s="26">
        <v>9</v>
      </c>
      <c r="K7" s="26">
        <v>2</v>
      </c>
      <c r="L7" s="26">
        <v>6</v>
      </c>
      <c r="M7" s="26">
        <v>7</v>
      </c>
      <c r="N7" s="26"/>
      <c r="O7" s="26"/>
      <c r="P7" s="82">
        <f t="shared" si="0"/>
        <v>29</v>
      </c>
      <c r="Q7" s="61"/>
      <c r="R7" s="61"/>
      <c r="S7" s="61"/>
      <c r="T7" s="61"/>
      <c r="U7" s="61"/>
      <c r="V7" s="61"/>
    </row>
    <row r="8" spans="1:22" ht="12.75">
      <c r="A8" s="22" t="s">
        <v>21</v>
      </c>
      <c r="B8" s="85" t="s">
        <v>199</v>
      </c>
      <c r="C8" s="85" t="s">
        <v>30</v>
      </c>
      <c r="D8" s="84">
        <v>2003</v>
      </c>
      <c r="E8" s="26">
        <v>2</v>
      </c>
      <c r="F8" s="26">
        <v>3</v>
      </c>
      <c r="G8" s="26">
        <v>6</v>
      </c>
      <c r="H8" s="26"/>
      <c r="I8" s="26"/>
      <c r="J8" s="26"/>
      <c r="K8" s="26"/>
      <c r="L8" s="26">
        <v>9</v>
      </c>
      <c r="M8" s="26">
        <v>9</v>
      </c>
      <c r="N8" s="26"/>
      <c r="O8" s="26"/>
      <c r="P8" s="96">
        <f t="shared" si="0"/>
        <v>29</v>
      </c>
      <c r="Q8" s="61"/>
      <c r="R8" s="61"/>
      <c r="S8" s="61"/>
      <c r="T8" s="61"/>
      <c r="U8" s="61"/>
      <c r="V8" s="61"/>
    </row>
    <row r="9" spans="1:22" ht="12.75">
      <c r="A9" s="22" t="s">
        <v>23</v>
      </c>
      <c r="B9" s="83" t="s">
        <v>198</v>
      </c>
      <c r="C9" s="85" t="s">
        <v>29</v>
      </c>
      <c r="D9" s="84">
        <v>2002</v>
      </c>
      <c r="E9" s="26">
        <v>3</v>
      </c>
      <c r="F9" s="26">
        <v>5</v>
      </c>
      <c r="G9" s="26">
        <v>5</v>
      </c>
      <c r="H9" s="26"/>
      <c r="I9" s="26">
        <v>11</v>
      </c>
      <c r="J9" s="26"/>
      <c r="K9" s="26">
        <v>4</v>
      </c>
      <c r="L9" s="26"/>
      <c r="M9" s="26"/>
      <c r="N9" s="26"/>
      <c r="O9" s="26"/>
      <c r="P9" s="94">
        <f t="shared" si="0"/>
        <v>28</v>
      </c>
      <c r="Q9" s="61"/>
      <c r="R9" s="61"/>
      <c r="S9" s="61"/>
      <c r="T9" s="61"/>
      <c r="U9" s="61"/>
      <c r="V9" s="61"/>
    </row>
    <row r="10" spans="1:22" ht="15">
      <c r="A10" s="22" t="s">
        <v>24</v>
      </c>
      <c r="B10" s="83" t="s">
        <v>197</v>
      </c>
      <c r="C10" s="85" t="s">
        <v>29</v>
      </c>
      <c r="D10" s="84">
        <v>2002</v>
      </c>
      <c r="E10" s="26">
        <v>4</v>
      </c>
      <c r="F10" s="37">
        <v>6</v>
      </c>
      <c r="G10" s="53"/>
      <c r="H10" s="53"/>
      <c r="I10" s="53"/>
      <c r="J10" s="26"/>
      <c r="K10" s="26">
        <v>11</v>
      </c>
      <c r="L10" s="26"/>
      <c r="M10" s="26"/>
      <c r="N10" s="26"/>
      <c r="O10" s="26"/>
      <c r="P10" s="94">
        <f t="shared" si="0"/>
        <v>21</v>
      </c>
      <c r="Q10" s="61"/>
      <c r="R10" s="61"/>
      <c r="S10" s="61"/>
      <c r="T10" s="61"/>
      <c r="U10" s="61"/>
      <c r="V10" s="61"/>
    </row>
    <row r="11" spans="1:22" ht="12.75">
      <c r="A11" s="22" t="s">
        <v>25</v>
      </c>
      <c r="B11" s="83" t="s">
        <v>546</v>
      </c>
      <c r="C11" s="85" t="s">
        <v>100</v>
      </c>
      <c r="D11" s="84">
        <v>2003</v>
      </c>
      <c r="E11" s="26"/>
      <c r="F11" s="26"/>
      <c r="G11" s="26"/>
      <c r="H11" s="26"/>
      <c r="I11" s="26"/>
      <c r="J11" s="26"/>
      <c r="K11" s="26">
        <v>14</v>
      </c>
      <c r="L11" s="26"/>
      <c r="M11" s="26"/>
      <c r="N11" s="26"/>
      <c r="O11" s="26"/>
      <c r="P11" s="91">
        <f t="shared" si="0"/>
        <v>14</v>
      </c>
      <c r="Q11" s="61"/>
      <c r="R11" s="61"/>
      <c r="S11" s="61"/>
      <c r="T11" s="61"/>
      <c r="U11" s="61"/>
      <c r="V11" s="61"/>
    </row>
    <row r="12" spans="1:22" ht="12.75">
      <c r="A12" s="22" t="s">
        <v>27</v>
      </c>
      <c r="B12" s="85" t="s">
        <v>291</v>
      </c>
      <c r="C12" s="85" t="s">
        <v>271</v>
      </c>
      <c r="D12" s="84" t="s">
        <v>288</v>
      </c>
      <c r="E12" s="26"/>
      <c r="F12" s="26">
        <v>4</v>
      </c>
      <c r="G12" s="26">
        <v>7</v>
      </c>
      <c r="H12" s="26"/>
      <c r="I12" s="26"/>
      <c r="J12" s="26"/>
      <c r="K12" s="26"/>
      <c r="L12" s="26"/>
      <c r="M12" s="26"/>
      <c r="N12" s="26"/>
      <c r="O12" s="26"/>
      <c r="P12" s="94">
        <f t="shared" si="0"/>
        <v>11</v>
      </c>
      <c r="Q12" s="61"/>
      <c r="R12" s="61"/>
      <c r="S12" s="61"/>
      <c r="T12" s="61"/>
      <c r="U12" s="61"/>
      <c r="V12" s="61"/>
    </row>
    <row r="13" spans="1:22" ht="15">
      <c r="A13" s="22" t="s">
        <v>40</v>
      </c>
      <c r="B13" s="85" t="s">
        <v>193</v>
      </c>
      <c r="C13" s="85" t="s">
        <v>100</v>
      </c>
      <c r="D13" s="84">
        <v>2003</v>
      </c>
      <c r="E13" s="26">
        <v>9</v>
      </c>
      <c r="F13" s="37"/>
      <c r="G13" s="37"/>
      <c r="H13" s="37"/>
      <c r="I13" s="36"/>
      <c r="J13" s="26"/>
      <c r="K13" s="26"/>
      <c r="L13" s="26"/>
      <c r="M13" s="26"/>
      <c r="N13" s="26"/>
      <c r="O13" s="26"/>
      <c r="P13" s="91">
        <f t="shared" si="0"/>
        <v>9</v>
      </c>
      <c r="Q13" s="61"/>
      <c r="R13" s="61"/>
      <c r="S13" s="61"/>
      <c r="T13" s="61"/>
      <c r="U13" s="61"/>
      <c r="V13" s="61"/>
    </row>
    <row r="14" spans="1:22" ht="12.75">
      <c r="A14" s="22" t="s">
        <v>41</v>
      </c>
      <c r="B14" s="83" t="s">
        <v>472</v>
      </c>
      <c r="C14" s="85" t="s">
        <v>31</v>
      </c>
      <c r="D14" s="84">
        <v>2003</v>
      </c>
      <c r="E14" s="26"/>
      <c r="F14" s="26"/>
      <c r="G14" s="26"/>
      <c r="H14" s="26"/>
      <c r="I14" s="26">
        <v>9</v>
      </c>
      <c r="J14" s="26"/>
      <c r="K14" s="26"/>
      <c r="L14" s="26"/>
      <c r="M14" s="26"/>
      <c r="N14" s="26"/>
      <c r="O14" s="26"/>
      <c r="P14" s="86">
        <f t="shared" si="0"/>
        <v>9</v>
      </c>
      <c r="Q14" s="61"/>
      <c r="R14" s="61"/>
      <c r="S14" s="61"/>
      <c r="T14" s="61"/>
      <c r="U14" s="61"/>
      <c r="V14" s="61"/>
    </row>
    <row r="15" spans="1:22" ht="15">
      <c r="A15" s="22" t="s">
        <v>42</v>
      </c>
      <c r="B15" s="85" t="s">
        <v>292</v>
      </c>
      <c r="C15" s="85" t="s">
        <v>32</v>
      </c>
      <c r="D15" s="84" t="s">
        <v>288</v>
      </c>
      <c r="E15" s="26"/>
      <c r="F15" s="26">
        <v>2</v>
      </c>
      <c r="G15" s="26"/>
      <c r="H15" s="26"/>
      <c r="I15" s="26"/>
      <c r="J15" s="26"/>
      <c r="K15" s="26">
        <v>7</v>
      </c>
      <c r="L15" s="26"/>
      <c r="M15" s="26"/>
      <c r="N15" s="26"/>
      <c r="O15" s="26"/>
      <c r="P15" s="89">
        <f t="shared" si="0"/>
        <v>9</v>
      </c>
      <c r="Q15" s="118"/>
      <c r="R15" s="118"/>
      <c r="S15" s="118"/>
      <c r="T15" s="118"/>
      <c r="U15" s="118"/>
      <c r="V15" s="118"/>
    </row>
    <row r="16" spans="1:22" ht="15">
      <c r="A16" s="22" t="s">
        <v>43</v>
      </c>
      <c r="B16" s="83" t="s">
        <v>547</v>
      </c>
      <c r="C16" s="85" t="s">
        <v>549</v>
      </c>
      <c r="D16" s="84">
        <v>2004</v>
      </c>
      <c r="E16" s="26"/>
      <c r="F16" s="26"/>
      <c r="G16" s="26"/>
      <c r="H16" s="26"/>
      <c r="I16" s="26"/>
      <c r="J16" s="26"/>
      <c r="K16" s="26">
        <v>9</v>
      </c>
      <c r="L16" s="26"/>
      <c r="M16" s="26"/>
      <c r="N16" s="26"/>
      <c r="O16" s="26"/>
      <c r="P16" s="82">
        <f t="shared" si="0"/>
        <v>9</v>
      </c>
      <c r="Q16" s="118"/>
      <c r="R16" s="118"/>
      <c r="S16" s="118"/>
      <c r="T16" s="118"/>
      <c r="U16" s="118"/>
      <c r="V16" s="118"/>
    </row>
    <row r="17" spans="1:22" ht="15">
      <c r="A17" s="22" t="s">
        <v>44</v>
      </c>
      <c r="B17" s="85" t="s">
        <v>290</v>
      </c>
      <c r="C17" s="85" t="s">
        <v>271</v>
      </c>
      <c r="D17" s="84" t="s">
        <v>289</v>
      </c>
      <c r="E17" s="26"/>
      <c r="F17" s="26">
        <v>7</v>
      </c>
      <c r="G17" s="26"/>
      <c r="H17" s="26"/>
      <c r="I17" s="26"/>
      <c r="J17" s="26"/>
      <c r="K17" s="26"/>
      <c r="L17" s="26"/>
      <c r="M17" s="26"/>
      <c r="N17" s="26"/>
      <c r="O17" s="26"/>
      <c r="P17" s="94">
        <f t="shared" si="0"/>
        <v>7</v>
      </c>
      <c r="Q17" s="118"/>
      <c r="R17" s="118"/>
      <c r="S17" s="118"/>
      <c r="T17" s="118"/>
      <c r="U17" s="118"/>
      <c r="V17" s="118"/>
    </row>
    <row r="18" spans="1:22" ht="15">
      <c r="A18" s="22" t="s">
        <v>45</v>
      </c>
      <c r="B18" s="83" t="s">
        <v>196</v>
      </c>
      <c r="C18" s="85" t="s">
        <v>22</v>
      </c>
      <c r="D18" s="84">
        <v>2002</v>
      </c>
      <c r="E18" s="26">
        <v>5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88">
        <f t="shared" si="0"/>
        <v>5</v>
      </c>
      <c r="Q18" s="118"/>
      <c r="R18" s="118"/>
      <c r="S18" s="118"/>
      <c r="T18" s="118"/>
      <c r="U18" s="118"/>
      <c r="V18" s="118"/>
    </row>
    <row r="19" spans="1:22" ht="15">
      <c r="A19" s="22" t="s">
        <v>46</v>
      </c>
      <c r="B19" s="83" t="s">
        <v>548</v>
      </c>
      <c r="C19" s="85" t="s">
        <v>549</v>
      </c>
      <c r="D19" s="84">
        <v>2004</v>
      </c>
      <c r="E19" s="26"/>
      <c r="F19" s="26"/>
      <c r="G19" s="26"/>
      <c r="H19" s="26"/>
      <c r="I19" s="26"/>
      <c r="J19" s="26"/>
      <c r="K19" s="26">
        <v>5</v>
      </c>
      <c r="L19" s="26"/>
      <c r="M19" s="26"/>
      <c r="N19" s="26"/>
      <c r="O19" s="26"/>
      <c r="P19" s="82">
        <f t="shared" si="0"/>
        <v>5</v>
      </c>
      <c r="Q19" s="118"/>
      <c r="R19" s="118"/>
      <c r="S19" s="118"/>
      <c r="T19" s="118"/>
      <c r="U19" s="118"/>
      <c r="V19" s="118"/>
    </row>
    <row r="20" spans="1:22" ht="15">
      <c r="A20" s="22" t="s">
        <v>47</v>
      </c>
      <c r="B20" s="83" t="s">
        <v>200</v>
      </c>
      <c r="C20" s="85" t="s">
        <v>16</v>
      </c>
      <c r="D20" s="84">
        <v>2002</v>
      </c>
      <c r="E20" s="26">
        <v>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92">
        <f t="shared" si="0"/>
        <v>1</v>
      </c>
      <c r="Q20" s="118"/>
      <c r="R20" s="118"/>
      <c r="S20" s="118"/>
      <c r="T20" s="118"/>
      <c r="U20" s="118"/>
      <c r="V20" s="118"/>
    </row>
    <row r="21" spans="4:22" ht="18.75">
      <c r="D21" s="99"/>
      <c r="Q21" s="118"/>
      <c r="R21" s="118"/>
      <c r="S21" s="118"/>
      <c r="T21" s="118"/>
      <c r="U21" s="118"/>
      <c r="V21" s="118"/>
    </row>
    <row r="22" spans="2:22" ht="18.75">
      <c r="B22" s="71" t="s">
        <v>36</v>
      </c>
      <c r="D22" s="99"/>
      <c r="Q22" s="118"/>
      <c r="R22" s="118"/>
      <c r="S22" s="118"/>
      <c r="T22" s="118"/>
      <c r="U22" s="118"/>
      <c r="V22" s="118"/>
    </row>
    <row r="23" spans="2:4" ht="18.75">
      <c r="B23" s="72" t="s">
        <v>18</v>
      </c>
      <c r="D23" s="99"/>
    </row>
    <row r="24" spans="2:4" ht="18.75">
      <c r="B24" s="73" t="s">
        <v>29</v>
      </c>
      <c r="D24" s="99"/>
    </row>
    <row r="25" spans="2:4" ht="18.75">
      <c r="B25" s="74" t="s">
        <v>28</v>
      </c>
      <c r="D25" s="99"/>
    </row>
    <row r="26" ht="12.75">
      <c r="B26" s="75" t="s">
        <v>30</v>
      </c>
    </row>
    <row r="27" ht="12.75">
      <c r="B27" s="76" t="s">
        <v>16</v>
      </c>
    </row>
    <row r="28" ht="12.75">
      <c r="B28" s="77" t="s">
        <v>31</v>
      </c>
    </row>
    <row r="29" ht="12.75">
      <c r="B29" s="78" t="s">
        <v>22</v>
      </c>
    </row>
    <row r="30" ht="12.75">
      <c r="B30" s="79" t="s">
        <v>32</v>
      </c>
    </row>
    <row r="31" ht="12.75">
      <c r="B31" s="80" t="s">
        <v>39</v>
      </c>
    </row>
  </sheetData>
  <sheetProtection/>
  <mergeCells count="1">
    <mergeCell ref="A1:P1"/>
  </mergeCells>
  <printOptions/>
  <pageMargins left="0.72" right="0.79" top="1.05" bottom="1.05" header="0.51" footer="0.51"/>
  <pageSetup fitToHeight="1" fitToWidth="1"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N16" sqref="N16"/>
    </sheetView>
  </sheetViews>
  <sheetFormatPr defaultColWidth="11.57421875" defaultRowHeight="12.75"/>
  <cols>
    <col min="1" max="2" width="11.57421875" style="6" customWidth="1"/>
    <col min="3" max="9" width="11.57421875" style="0" customWidth="1"/>
    <col min="10" max="10" width="11.57421875" style="7" customWidth="1"/>
    <col min="11" max="11" width="11.28125" style="0" bestFit="1" customWidth="1"/>
    <col min="12" max="12" width="11.57421875" style="0" customWidth="1"/>
    <col min="13" max="13" width="11.57421875" style="8" customWidth="1"/>
    <col min="14" max="14" width="11.57421875" style="7" customWidth="1"/>
  </cols>
  <sheetData>
    <row r="1" spans="1:14" ht="22.5">
      <c r="A1" s="9"/>
      <c r="B1" s="10" t="s">
        <v>4</v>
      </c>
      <c r="C1" s="11" t="s">
        <v>5</v>
      </c>
      <c r="D1" s="11" t="s">
        <v>6</v>
      </c>
      <c r="E1" s="11" t="s">
        <v>37</v>
      </c>
      <c r="F1" s="11" t="s">
        <v>65</v>
      </c>
      <c r="G1" s="11" t="s">
        <v>38</v>
      </c>
      <c r="H1" s="12" t="s">
        <v>7</v>
      </c>
      <c r="I1" s="12" t="s">
        <v>8</v>
      </c>
      <c r="J1" s="11" t="s">
        <v>9</v>
      </c>
      <c r="K1" s="12" t="s">
        <v>10</v>
      </c>
      <c r="L1" s="12" t="s">
        <v>11</v>
      </c>
      <c r="M1" s="16" t="s">
        <v>12</v>
      </c>
      <c r="N1" s="17" t="s">
        <v>33</v>
      </c>
    </row>
    <row r="2" spans="1:14" ht="12.75">
      <c r="A2" s="9" t="s">
        <v>69</v>
      </c>
      <c r="B2" s="13">
        <v>8</v>
      </c>
      <c r="C2" s="13">
        <v>9</v>
      </c>
      <c r="D2" s="13">
        <v>6</v>
      </c>
      <c r="E2" s="13">
        <v>34</v>
      </c>
      <c r="F2" s="13">
        <v>25</v>
      </c>
      <c r="G2" s="13">
        <v>25</v>
      </c>
      <c r="H2" s="13">
        <v>3</v>
      </c>
      <c r="I2" s="13">
        <v>31</v>
      </c>
      <c r="J2" s="13">
        <v>14</v>
      </c>
      <c r="K2" s="13"/>
      <c r="L2" s="13"/>
      <c r="M2" s="15">
        <f>B2+C2+D2+H2+I2+J2+K2+L2+E2+G2</f>
        <v>130</v>
      </c>
      <c r="N2" s="18">
        <f>M2/9</f>
        <v>14.444444444444445</v>
      </c>
    </row>
    <row r="3" spans="1:14" ht="12.75">
      <c r="A3" s="9" t="s">
        <v>70</v>
      </c>
      <c r="B3" s="13">
        <v>17</v>
      </c>
      <c r="C3" s="13">
        <v>18</v>
      </c>
      <c r="D3" s="13">
        <v>11</v>
      </c>
      <c r="E3" s="13">
        <v>32</v>
      </c>
      <c r="F3" s="13">
        <v>28</v>
      </c>
      <c r="G3" s="13">
        <v>25</v>
      </c>
      <c r="H3" s="13">
        <v>5</v>
      </c>
      <c r="I3" s="13">
        <v>32</v>
      </c>
      <c r="J3" s="13">
        <v>17</v>
      </c>
      <c r="K3" s="13"/>
      <c r="L3" s="13"/>
      <c r="M3" s="15">
        <f aca="true" t="shared" si="0" ref="M3:M13">B3+C3+D3+H3+I3+J3+K3+L3+E3+G3</f>
        <v>157</v>
      </c>
      <c r="N3" s="18">
        <f aca="true" t="shared" si="1" ref="N3:N13">M3/9</f>
        <v>17.444444444444443</v>
      </c>
    </row>
    <row r="4" spans="1:14" ht="12.75">
      <c r="A4" s="9" t="s">
        <v>71</v>
      </c>
      <c r="B4" s="13">
        <v>27</v>
      </c>
      <c r="C4" s="13">
        <v>24</v>
      </c>
      <c r="D4" s="13">
        <v>24</v>
      </c>
      <c r="E4" s="13">
        <v>27</v>
      </c>
      <c r="F4" s="13">
        <v>21</v>
      </c>
      <c r="G4" s="13">
        <v>12</v>
      </c>
      <c r="H4" s="13">
        <v>11</v>
      </c>
      <c r="I4" s="13">
        <v>28</v>
      </c>
      <c r="J4" s="13">
        <v>20</v>
      </c>
      <c r="K4" s="13"/>
      <c r="L4" s="13"/>
      <c r="M4" s="15">
        <f t="shared" si="0"/>
        <v>173</v>
      </c>
      <c r="N4" s="18">
        <f t="shared" si="1"/>
        <v>19.22222222222222</v>
      </c>
    </row>
    <row r="5" spans="1:14" ht="12.75">
      <c r="A5" s="9" t="s">
        <v>72</v>
      </c>
      <c r="B5" s="13">
        <v>33</v>
      </c>
      <c r="C5" s="13">
        <v>28</v>
      </c>
      <c r="D5" s="13">
        <v>19</v>
      </c>
      <c r="E5" s="13">
        <v>18</v>
      </c>
      <c r="F5" s="13">
        <v>22</v>
      </c>
      <c r="G5" s="13">
        <v>21</v>
      </c>
      <c r="H5" s="13">
        <v>15</v>
      </c>
      <c r="I5" s="13">
        <v>46</v>
      </c>
      <c r="J5" s="13">
        <v>31</v>
      </c>
      <c r="K5" s="13"/>
      <c r="L5" s="13"/>
      <c r="M5" s="15">
        <f t="shared" si="0"/>
        <v>211</v>
      </c>
      <c r="N5" s="18">
        <f t="shared" si="1"/>
        <v>23.444444444444443</v>
      </c>
    </row>
    <row r="6" spans="1:14" ht="12.75">
      <c r="A6" s="9" t="s">
        <v>73</v>
      </c>
      <c r="B6" s="13">
        <v>25</v>
      </c>
      <c r="C6" s="13">
        <v>23</v>
      </c>
      <c r="D6" s="13">
        <v>18</v>
      </c>
      <c r="E6" s="13">
        <v>27</v>
      </c>
      <c r="F6" s="13">
        <v>17</v>
      </c>
      <c r="G6" s="13">
        <v>11</v>
      </c>
      <c r="H6" s="13">
        <v>8</v>
      </c>
      <c r="I6" s="13">
        <v>23</v>
      </c>
      <c r="J6" s="13">
        <v>17</v>
      </c>
      <c r="K6" s="13"/>
      <c r="L6" s="13"/>
      <c r="M6" s="15">
        <f t="shared" si="0"/>
        <v>152</v>
      </c>
      <c r="N6" s="18">
        <f t="shared" si="1"/>
        <v>16.88888888888889</v>
      </c>
    </row>
    <row r="7" spans="1:14" ht="12.75">
      <c r="A7" s="9" t="s">
        <v>74</v>
      </c>
      <c r="B7" s="13">
        <v>36</v>
      </c>
      <c r="C7" s="13">
        <v>23</v>
      </c>
      <c r="D7" s="13">
        <v>22</v>
      </c>
      <c r="E7" s="13">
        <v>16</v>
      </c>
      <c r="F7" s="13">
        <v>29</v>
      </c>
      <c r="G7" s="13">
        <v>10</v>
      </c>
      <c r="H7" s="13">
        <v>4</v>
      </c>
      <c r="I7" s="13">
        <v>30</v>
      </c>
      <c r="J7" s="13">
        <v>20</v>
      </c>
      <c r="K7" s="13"/>
      <c r="L7" s="13"/>
      <c r="M7" s="15">
        <f t="shared" si="0"/>
        <v>161</v>
      </c>
      <c r="N7" s="18">
        <f t="shared" si="1"/>
        <v>17.88888888888889</v>
      </c>
    </row>
    <row r="8" spans="1:14" ht="12.75">
      <c r="A8" s="9" t="s">
        <v>75</v>
      </c>
      <c r="B8" s="13">
        <v>13</v>
      </c>
      <c r="C8" s="13">
        <v>16</v>
      </c>
      <c r="D8" s="13">
        <v>12</v>
      </c>
      <c r="E8" s="13">
        <v>10</v>
      </c>
      <c r="F8" s="13">
        <v>10</v>
      </c>
      <c r="G8" s="13">
        <v>9</v>
      </c>
      <c r="H8" s="13">
        <v>7</v>
      </c>
      <c r="I8" s="13">
        <v>16</v>
      </c>
      <c r="J8" s="13">
        <v>11</v>
      </c>
      <c r="K8" s="13"/>
      <c r="L8" s="13"/>
      <c r="M8" s="15">
        <f t="shared" si="0"/>
        <v>94</v>
      </c>
      <c r="N8" s="18">
        <f t="shared" si="1"/>
        <v>10.444444444444445</v>
      </c>
    </row>
    <row r="9" spans="1:14" ht="12.75">
      <c r="A9" s="9" t="s">
        <v>76</v>
      </c>
      <c r="B9" s="13">
        <v>27</v>
      </c>
      <c r="C9" s="13">
        <v>26</v>
      </c>
      <c r="D9" s="13">
        <v>17</v>
      </c>
      <c r="E9" s="13">
        <v>18</v>
      </c>
      <c r="F9" s="13">
        <v>19</v>
      </c>
      <c r="G9" s="13">
        <v>15</v>
      </c>
      <c r="H9" s="13">
        <v>11</v>
      </c>
      <c r="I9" s="13">
        <v>7</v>
      </c>
      <c r="J9" s="13">
        <v>11</v>
      </c>
      <c r="K9" s="13"/>
      <c r="L9" s="13"/>
      <c r="M9" s="15">
        <f t="shared" si="0"/>
        <v>132</v>
      </c>
      <c r="N9" s="18">
        <f t="shared" si="1"/>
        <v>14.666666666666666</v>
      </c>
    </row>
    <row r="10" spans="1:14" ht="12.75">
      <c r="A10" s="9" t="s">
        <v>77</v>
      </c>
      <c r="B10" s="13">
        <v>16</v>
      </c>
      <c r="C10" s="13">
        <v>20</v>
      </c>
      <c r="D10" s="13">
        <v>7</v>
      </c>
      <c r="E10" s="13">
        <v>6</v>
      </c>
      <c r="F10" s="13">
        <v>10</v>
      </c>
      <c r="G10" s="13">
        <v>7</v>
      </c>
      <c r="H10" s="13">
        <v>7</v>
      </c>
      <c r="I10" s="13">
        <v>7</v>
      </c>
      <c r="J10" s="13">
        <v>7</v>
      </c>
      <c r="K10" s="13"/>
      <c r="L10" s="13"/>
      <c r="M10" s="15">
        <f t="shared" si="0"/>
        <v>77</v>
      </c>
      <c r="N10" s="18">
        <f t="shared" si="1"/>
        <v>8.555555555555555</v>
      </c>
    </row>
    <row r="11" spans="1:14" ht="12.75">
      <c r="A11" s="9" t="s">
        <v>78</v>
      </c>
      <c r="B11" s="13">
        <v>18</v>
      </c>
      <c r="C11" s="13">
        <v>18</v>
      </c>
      <c r="D11" s="13">
        <v>9</v>
      </c>
      <c r="E11" s="13">
        <v>8</v>
      </c>
      <c r="F11" s="13">
        <v>11</v>
      </c>
      <c r="G11" s="13">
        <v>11</v>
      </c>
      <c r="H11" s="13">
        <v>7</v>
      </c>
      <c r="I11" s="13">
        <v>13</v>
      </c>
      <c r="J11" s="13">
        <v>10</v>
      </c>
      <c r="K11" s="13"/>
      <c r="L11" s="13"/>
      <c r="M11" s="15">
        <f t="shared" si="0"/>
        <v>94</v>
      </c>
      <c r="N11" s="18">
        <f t="shared" si="1"/>
        <v>10.444444444444445</v>
      </c>
    </row>
    <row r="12" spans="1:14" ht="12.75">
      <c r="A12" s="9" t="s">
        <v>79</v>
      </c>
      <c r="B12" s="13">
        <v>7</v>
      </c>
      <c r="C12" s="13">
        <v>7</v>
      </c>
      <c r="D12" s="13">
        <v>3</v>
      </c>
      <c r="E12" s="13">
        <v>2</v>
      </c>
      <c r="F12" s="13">
        <v>4</v>
      </c>
      <c r="G12" s="13">
        <v>1</v>
      </c>
      <c r="H12" s="13">
        <v>7</v>
      </c>
      <c r="I12" s="13">
        <v>1</v>
      </c>
      <c r="J12" s="13">
        <v>3</v>
      </c>
      <c r="K12" s="13"/>
      <c r="L12" s="13"/>
      <c r="M12" s="15">
        <f t="shared" si="0"/>
        <v>31</v>
      </c>
      <c r="N12" s="18">
        <f t="shared" si="1"/>
        <v>3.4444444444444446</v>
      </c>
    </row>
    <row r="13" spans="1:14" ht="12.75">
      <c r="A13" s="9" t="s">
        <v>80</v>
      </c>
      <c r="B13" s="13">
        <v>12</v>
      </c>
      <c r="C13" s="13">
        <v>10</v>
      </c>
      <c r="D13" s="13">
        <v>8</v>
      </c>
      <c r="E13" s="13">
        <v>2</v>
      </c>
      <c r="F13" s="13">
        <v>3</v>
      </c>
      <c r="G13" s="13">
        <v>3</v>
      </c>
      <c r="H13" s="13">
        <v>8</v>
      </c>
      <c r="I13" s="13">
        <v>5</v>
      </c>
      <c r="J13" s="13">
        <v>4</v>
      </c>
      <c r="K13" s="13"/>
      <c r="L13" s="13"/>
      <c r="M13" s="15">
        <f t="shared" si="0"/>
        <v>52</v>
      </c>
      <c r="N13" s="18">
        <f t="shared" si="1"/>
        <v>5.777777777777778</v>
      </c>
    </row>
    <row r="14" spans="1:14" ht="12.75">
      <c r="A14" s="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9"/>
    </row>
    <row r="15" spans="1:14" ht="12.75">
      <c r="A15" s="14" t="s">
        <v>12</v>
      </c>
      <c r="B15" s="15">
        <f>SUM(B2:B14)</f>
        <v>239</v>
      </c>
      <c r="C15" s="15">
        <f aca="true" t="shared" si="2" ref="C15:L15">SUM(C2:C13)</f>
        <v>222</v>
      </c>
      <c r="D15" s="15">
        <f t="shared" si="2"/>
        <v>156</v>
      </c>
      <c r="E15" s="15">
        <f t="shared" si="2"/>
        <v>200</v>
      </c>
      <c r="F15" s="15">
        <f t="shared" si="2"/>
        <v>199</v>
      </c>
      <c r="G15" s="15">
        <f t="shared" si="2"/>
        <v>150</v>
      </c>
      <c r="H15" s="15">
        <f t="shared" si="2"/>
        <v>93</v>
      </c>
      <c r="I15" s="15">
        <f t="shared" si="2"/>
        <v>239</v>
      </c>
      <c r="J15" s="15">
        <f t="shared" si="2"/>
        <v>165</v>
      </c>
      <c r="K15" s="15">
        <f t="shared" si="2"/>
        <v>0</v>
      </c>
      <c r="L15" s="15">
        <f t="shared" si="2"/>
        <v>0</v>
      </c>
      <c r="M15" s="15">
        <f>SUM(M2:M13)</f>
        <v>1464</v>
      </c>
      <c r="N15" s="18">
        <f>M15/108</f>
        <v>13.555555555555555</v>
      </c>
    </row>
    <row r="21" ht="12.75">
      <c r="D21" t="s">
        <v>13</v>
      </c>
    </row>
  </sheetData>
  <sheetProtection/>
  <printOptions/>
  <pageMargins left="0.79" right="0.79" top="1.05" bottom="1.05" header="0.79" footer="0.51"/>
  <pageSetup fitToHeight="1" fitToWidth="1" horizontalDpi="300" verticalDpi="300" orientation="landscape" paperSize="9" scale="80" r:id="rId1"/>
  <headerFooter scaleWithDoc="0"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6" zoomScaleNormal="96" zoomScalePageLayoutView="0" workbookViewId="0" topLeftCell="A1">
      <selection activeCell="H6" sqref="H6"/>
    </sheetView>
  </sheetViews>
  <sheetFormatPr defaultColWidth="11.57421875" defaultRowHeight="12.75"/>
  <cols>
    <col min="1" max="1" width="8.57421875" style="50" bestFit="1" customWidth="1"/>
    <col min="2" max="2" width="25.8515625" style="43" bestFit="1" customWidth="1"/>
    <col min="3" max="3" width="15.421875" style="48" bestFit="1" customWidth="1"/>
    <col min="4" max="15" width="11.57421875" style="42" customWidth="1"/>
    <col min="16" max="16384" width="11.57421875" style="43" customWidth="1"/>
  </cols>
  <sheetData>
    <row r="1" spans="1:3" ht="15.75">
      <c r="A1" s="1" t="s">
        <v>34</v>
      </c>
      <c r="B1" s="1"/>
      <c r="C1" s="1"/>
    </row>
    <row r="2" spans="1:3" s="45" customFormat="1" ht="12.75">
      <c r="A2" s="44" t="s">
        <v>0</v>
      </c>
      <c r="B2" s="45" t="s">
        <v>2</v>
      </c>
      <c r="C2" s="46" t="s">
        <v>35</v>
      </c>
    </row>
    <row r="3" spans="1:15" s="8" customFormat="1" ht="12.75">
      <c r="A3" s="21"/>
      <c r="B3" s="8" t="s">
        <v>36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8" customFormat="1" ht="12.75">
      <c r="A4" s="21"/>
      <c r="B4" s="8" t="s">
        <v>28</v>
      </c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8" customFormat="1" ht="12.75">
      <c r="A5" s="21"/>
      <c r="B5" s="8" t="s">
        <v>16</v>
      </c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8" customFormat="1" ht="12.75">
      <c r="A6" s="21"/>
      <c r="B6" s="8" t="s">
        <v>29</v>
      </c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8" customFormat="1" ht="12.75">
      <c r="A7" s="21"/>
      <c r="B7" s="8" t="s">
        <v>18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8" customFormat="1" ht="12.75">
      <c r="A8" s="21"/>
      <c r="B8" s="8" t="s">
        <v>31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8" customFormat="1" ht="12.75">
      <c r="A9" s="21"/>
      <c r="B9" s="8" t="s">
        <v>30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8" customFormat="1" ht="12.75">
      <c r="A10" s="21"/>
      <c r="B10" s="8" t="s">
        <v>22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s="8" customFormat="1" ht="12.75">
      <c r="A11" s="21"/>
      <c r="B11" s="8" t="s">
        <v>39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8" customFormat="1" ht="12.75">
      <c r="A12" s="21"/>
      <c r="B12" s="8" t="s">
        <v>32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2.75">
      <c r="A13" s="47"/>
      <c r="B13" s="45"/>
      <c r="C13" s="46"/>
      <c r="D13" s="69" t="s">
        <v>69</v>
      </c>
      <c r="E13" s="69" t="s">
        <v>70</v>
      </c>
      <c r="F13" s="69" t="s">
        <v>71</v>
      </c>
      <c r="G13" s="69" t="s">
        <v>72</v>
      </c>
      <c r="H13" s="69" t="s">
        <v>73</v>
      </c>
      <c r="I13" s="69" t="s">
        <v>74</v>
      </c>
      <c r="J13" s="69" t="s">
        <v>75</v>
      </c>
      <c r="K13" s="69" t="s">
        <v>76</v>
      </c>
      <c r="L13" s="69" t="s">
        <v>77</v>
      </c>
      <c r="M13" s="69" t="s">
        <v>78</v>
      </c>
      <c r="N13" s="69" t="s">
        <v>79</v>
      </c>
      <c r="O13" s="69" t="s">
        <v>80</v>
      </c>
    </row>
    <row r="14" spans="1:15" ht="12.75">
      <c r="A14" s="47"/>
      <c r="B14" s="71" t="s">
        <v>36</v>
      </c>
      <c r="C14" s="51" t="e">
        <f>D14+E14+F14+G14+H14+I14+J14+K14+L14+M14+N14+O14</f>
        <v>#REF!</v>
      </c>
      <c r="D14" s="81" t="e">
        <f>'H 2012'!#REF!</f>
        <v>#REF!</v>
      </c>
      <c r="E14" s="70">
        <f>'D 2012'!D61</f>
        <v>0</v>
      </c>
      <c r="F14" s="70">
        <f>'H 1011'!D54</f>
        <v>0</v>
      </c>
      <c r="G14" s="70">
        <f>'D 1011'!D54</f>
        <v>0</v>
      </c>
      <c r="H14" s="70">
        <f>'H 0809'!D48</f>
        <v>0</v>
      </c>
      <c r="I14" s="70">
        <f>'D 0809'!D44</f>
        <v>0</v>
      </c>
      <c r="J14" s="70">
        <f>'H 0607'!D46</f>
        <v>0</v>
      </c>
      <c r="K14" s="70">
        <f>'D 0607'!D47</f>
        <v>0</v>
      </c>
      <c r="L14" s="70">
        <f>'H 0405'!D35</f>
        <v>0</v>
      </c>
      <c r="M14" s="70">
        <f>'D 0405'!D38</f>
        <v>0</v>
      </c>
      <c r="N14" s="70">
        <f>'H 0203'!D27</f>
        <v>0</v>
      </c>
      <c r="O14" s="70">
        <f>'D 0203'!D22</f>
        <v>0</v>
      </c>
    </row>
    <row r="15" spans="1:15" ht="12.75">
      <c r="A15" s="47"/>
      <c r="B15" s="72" t="s">
        <v>18</v>
      </c>
      <c r="C15" s="51" t="e">
        <f aca="true" t="shared" si="0" ref="C15:C23">D15+E15+F15+G15+H15+I15+J15+K15+L15+M15+N15+O15</f>
        <v>#REF!</v>
      </c>
      <c r="D15" s="81" t="e">
        <f>'H 2012'!#REF!</f>
        <v>#REF!</v>
      </c>
      <c r="E15" s="70">
        <f>'D 2012'!D62</f>
        <v>0</v>
      </c>
      <c r="F15" s="70">
        <f>'H 1011'!D55</f>
        <v>0</v>
      </c>
      <c r="G15" s="70">
        <f>'D 1011'!D55</f>
        <v>0</v>
      </c>
      <c r="H15" s="70">
        <f>'H 0809'!D49</f>
        <v>0</v>
      </c>
      <c r="I15" s="70">
        <f>'D 0809'!D45</f>
        <v>0</v>
      </c>
      <c r="J15" s="70">
        <f>'H 0607'!D47</f>
        <v>0</v>
      </c>
      <c r="K15" s="70">
        <f>'D 0607'!D48</f>
        <v>0</v>
      </c>
      <c r="L15" s="70">
        <f>'H 0405'!D36</f>
        <v>0</v>
      </c>
      <c r="M15" s="70">
        <f>'D 0405'!D39</f>
        <v>0</v>
      </c>
      <c r="N15" s="70">
        <f>'H 0203'!D28</f>
        <v>0</v>
      </c>
      <c r="O15" s="70">
        <f>'D 0203'!D23</f>
        <v>0</v>
      </c>
    </row>
    <row r="16" spans="1:15" ht="12.75">
      <c r="A16" s="47"/>
      <c r="B16" s="73" t="s">
        <v>29</v>
      </c>
      <c r="C16" s="51" t="e">
        <f t="shared" si="0"/>
        <v>#REF!</v>
      </c>
      <c r="D16" s="81" t="e">
        <f>'H 2012'!#REF!</f>
        <v>#REF!</v>
      </c>
      <c r="E16" s="70">
        <f>'D 2012'!D63</f>
        <v>0</v>
      </c>
      <c r="F16" s="70">
        <f>'H 1011'!D56</f>
        <v>0</v>
      </c>
      <c r="G16" s="70">
        <f>'D 1011'!D56</f>
        <v>0</v>
      </c>
      <c r="H16" s="70">
        <f>'H 0809'!D50</f>
        <v>0</v>
      </c>
      <c r="I16" s="70">
        <f>'D 0809'!D46</f>
        <v>0</v>
      </c>
      <c r="J16" s="70">
        <f>'H 0607'!D48</f>
        <v>0</v>
      </c>
      <c r="K16" s="70">
        <f>'D 0607'!D49</f>
        <v>0</v>
      </c>
      <c r="L16" s="70">
        <f>'H 0405'!D37</f>
        <v>0</v>
      </c>
      <c r="M16" s="70">
        <f>'D 0405'!D40</f>
        <v>0</v>
      </c>
      <c r="N16" s="70">
        <f>'H 0203'!D29</f>
        <v>0</v>
      </c>
      <c r="O16" s="70">
        <f>'D 0203'!D24</f>
        <v>0</v>
      </c>
    </row>
    <row r="17" spans="1:15" ht="12.75">
      <c r="A17" s="47"/>
      <c r="B17" s="74" t="s">
        <v>28</v>
      </c>
      <c r="C17" s="51" t="e">
        <f t="shared" si="0"/>
        <v>#VALUE!</v>
      </c>
      <c r="D17" s="81" t="str">
        <f>'H 2012'!B38</f>
        <v>Turek Štěpán</v>
      </c>
      <c r="E17" s="70">
        <f>'D 2012'!D64</f>
        <v>0</v>
      </c>
      <c r="F17" s="70">
        <f>'H 1011'!D57</f>
        <v>0</v>
      </c>
      <c r="G17" s="70">
        <f>'D 1011'!D57</f>
        <v>0</v>
      </c>
      <c r="H17" s="70">
        <f>'H 0809'!D51</f>
        <v>0</v>
      </c>
      <c r="I17" s="70">
        <f>'D 0809'!D47</f>
        <v>0</v>
      </c>
      <c r="J17" s="70">
        <f>'H 0607'!D49</f>
        <v>0</v>
      </c>
      <c r="K17" s="70">
        <f>'D 0607'!D50</f>
        <v>0</v>
      </c>
      <c r="L17" s="70">
        <f>'H 0405'!D38</f>
        <v>0</v>
      </c>
      <c r="M17" s="70">
        <f>'D 0405'!D41</f>
        <v>0</v>
      </c>
      <c r="N17" s="70">
        <f>'H 0203'!D30</f>
        <v>0</v>
      </c>
      <c r="O17" s="70">
        <f>'D 0203'!D25</f>
        <v>0</v>
      </c>
    </row>
    <row r="18" spans="1:15" ht="12.75">
      <c r="A18" s="47"/>
      <c r="B18" s="75" t="s">
        <v>30</v>
      </c>
      <c r="C18" s="51" t="e">
        <f t="shared" si="0"/>
        <v>#REF!</v>
      </c>
      <c r="D18" s="81" t="e">
        <f>'H 2012'!#REF!</f>
        <v>#REF!</v>
      </c>
      <c r="E18" s="70">
        <f>'D 2012'!D65</f>
        <v>0</v>
      </c>
      <c r="F18" s="70">
        <f>'H 1011'!D58</f>
        <v>0</v>
      </c>
      <c r="G18" s="70">
        <f>'D 1011'!D58</f>
        <v>0</v>
      </c>
      <c r="H18" s="70">
        <f>'H 0809'!D52</f>
        <v>0</v>
      </c>
      <c r="I18" s="70">
        <f>'D 0809'!D48</f>
        <v>0</v>
      </c>
      <c r="J18" s="70">
        <f>'H 0607'!D50</f>
        <v>0</v>
      </c>
      <c r="K18" s="70">
        <f>'D 0607'!D51</f>
        <v>0</v>
      </c>
      <c r="L18" s="70">
        <f>'H 0405'!D39</f>
        <v>0</v>
      </c>
      <c r="M18" s="70">
        <f>'D 0405'!D42</f>
        <v>0</v>
      </c>
      <c r="N18" s="70">
        <f>'H 0203'!D31</f>
        <v>0</v>
      </c>
      <c r="O18" s="70">
        <f>'D 0203'!D26</f>
        <v>0</v>
      </c>
    </row>
    <row r="19" spans="1:15" ht="12.75">
      <c r="A19" s="47"/>
      <c r="B19" s="76" t="s">
        <v>16</v>
      </c>
      <c r="C19" s="51" t="e">
        <f t="shared" si="0"/>
        <v>#REF!</v>
      </c>
      <c r="D19" s="81" t="e">
        <f>'H 2012'!#REF!</f>
        <v>#REF!</v>
      </c>
      <c r="E19" s="70">
        <f>'D 2012'!D66</f>
        <v>0</v>
      </c>
      <c r="F19" s="70">
        <f>'H 1011'!D59</f>
        <v>0</v>
      </c>
      <c r="G19" s="70">
        <f>'D 1011'!D59</f>
        <v>0</v>
      </c>
      <c r="H19" s="70">
        <f>'H 0809'!D53</f>
        <v>0</v>
      </c>
      <c r="I19" s="70">
        <f>'D 0809'!D49</f>
        <v>0</v>
      </c>
      <c r="J19" s="70">
        <f>'H 0607'!D51</f>
        <v>0</v>
      </c>
      <c r="K19" s="70">
        <f>'D 0607'!D52</f>
        <v>0</v>
      </c>
      <c r="L19" s="70">
        <f>'H 0405'!D40</f>
        <v>0</v>
      </c>
      <c r="M19" s="70">
        <f>'D 0405'!D43</f>
        <v>0</v>
      </c>
      <c r="N19" s="70">
        <f>'H 0203'!D32</f>
        <v>0</v>
      </c>
      <c r="O19" s="70">
        <f>'D 0203'!D27</f>
        <v>0</v>
      </c>
    </row>
    <row r="20" spans="1:15" ht="12.75">
      <c r="A20" s="47"/>
      <c r="B20" s="77" t="s">
        <v>31</v>
      </c>
      <c r="C20" s="51" t="e">
        <f t="shared" si="0"/>
        <v>#VALUE!</v>
      </c>
      <c r="D20" s="81" t="str">
        <f>'H 2012'!B39</f>
        <v>Formánek Jakub</v>
      </c>
      <c r="E20" s="70">
        <f>'D 2012'!D67</f>
        <v>0</v>
      </c>
      <c r="F20" s="70">
        <f>'H 1011'!D60</f>
        <v>0</v>
      </c>
      <c r="G20" s="70">
        <f>'D 1011'!D60</f>
        <v>0</v>
      </c>
      <c r="H20" s="70">
        <f>'H 0809'!D54</f>
        <v>0</v>
      </c>
      <c r="I20" s="70">
        <f>'D 0809'!D50</f>
        <v>0</v>
      </c>
      <c r="J20" s="70">
        <f>'H 0607'!D52</f>
        <v>0</v>
      </c>
      <c r="K20" s="70">
        <f>'D 0607'!D53</f>
        <v>0</v>
      </c>
      <c r="L20" s="70">
        <f>'H 0405'!D41</f>
        <v>0</v>
      </c>
      <c r="M20" s="70">
        <f>'D 0405'!D44</f>
        <v>0</v>
      </c>
      <c r="N20" s="70">
        <f>'H 0203'!D33</f>
        <v>0</v>
      </c>
      <c r="O20" s="70">
        <f>'D 0203'!D28</f>
        <v>0</v>
      </c>
    </row>
    <row r="21" spans="1:15" ht="12.75">
      <c r="A21" s="47"/>
      <c r="B21" s="78" t="s">
        <v>22</v>
      </c>
      <c r="C21" s="51" t="e">
        <f t="shared" si="0"/>
        <v>#REF!</v>
      </c>
      <c r="D21" s="81" t="e">
        <f>'H 2012'!#REF!</f>
        <v>#REF!</v>
      </c>
      <c r="E21" s="70">
        <f>'D 2012'!D68</f>
        <v>0</v>
      </c>
      <c r="F21" s="70">
        <f>'H 1011'!D61</f>
        <v>0</v>
      </c>
      <c r="G21" s="70">
        <f>'D 1011'!D61</f>
        <v>0</v>
      </c>
      <c r="H21" s="70">
        <f>'H 0809'!D55</f>
        <v>0</v>
      </c>
      <c r="I21" s="70">
        <f>'D 0809'!D51</f>
        <v>0</v>
      </c>
      <c r="J21" s="70">
        <f>'H 0607'!D53</f>
        <v>0</v>
      </c>
      <c r="K21" s="70">
        <f>'D 0607'!D54</f>
        <v>0</v>
      </c>
      <c r="L21" s="70">
        <f>'H 0405'!D42</f>
        <v>0</v>
      </c>
      <c r="M21" s="70">
        <f>'D 0405'!D45</f>
        <v>0</v>
      </c>
      <c r="N21" s="70">
        <f>'H 0203'!D34</f>
        <v>0</v>
      </c>
      <c r="O21" s="70">
        <f>'D 0203'!D29</f>
        <v>0</v>
      </c>
    </row>
    <row r="22" spans="1:15" ht="12.75">
      <c r="A22" s="47"/>
      <c r="B22" s="79" t="s">
        <v>32</v>
      </c>
      <c r="C22" s="51">
        <f t="shared" si="0"/>
        <v>0</v>
      </c>
      <c r="D22" s="81">
        <f>'H 2012'!D64</f>
        <v>0</v>
      </c>
      <c r="E22" s="70">
        <f>'D 2012'!D69</f>
        <v>0</v>
      </c>
      <c r="F22" s="70">
        <f>'H 1011'!D62</f>
        <v>0</v>
      </c>
      <c r="G22" s="70">
        <f>'D 1011'!D62</f>
        <v>0</v>
      </c>
      <c r="H22" s="70">
        <f>'H 0809'!D56</f>
        <v>0</v>
      </c>
      <c r="I22" s="70">
        <f>'D 0809'!D52</f>
        <v>0</v>
      </c>
      <c r="J22" s="70">
        <f>'H 0607'!D54</f>
        <v>0</v>
      </c>
      <c r="K22" s="70">
        <f>'D 0607'!D55</f>
        <v>0</v>
      </c>
      <c r="L22" s="70">
        <f>'H 0405'!D43</f>
        <v>0</v>
      </c>
      <c r="M22" s="70">
        <f>'D 0405'!D46</f>
        <v>0</v>
      </c>
      <c r="N22" s="70">
        <f>'H 0203'!D35</f>
        <v>0</v>
      </c>
      <c r="O22" s="70">
        <f>'D 0203'!D30</f>
        <v>0</v>
      </c>
    </row>
    <row r="23" spans="1:15" ht="12.75">
      <c r="A23" s="47"/>
      <c r="B23" s="80" t="s">
        <v>39</v>
      </c>
      <c r="C23" s="51">
        <f t="shared" si="0"/>
        <v>0</v>
      </c>
      <c r="D23" s="81">
        <f>'H 2012'!D65</f>
        <v>0</v>
      </c>
      <c r="E23" s="70">
        <f>'D 2012'!D70</f>
        <v>0</v>
      </c>
      <c r="F23" s="70">
        <f>'H 1011'!D63</f>
        <v>0</v>
      </c>
      <c r="G23" s="70">
        <f>'D 1011'!D63</f>
        <v>0</v>
      </c>
      <c r="H23" s="70">
        <f>'H 0809'!D57</f>
        <v>0</v>
      </c>
      <c r="I23" s="70">
        <f>'D 0809'!D53</f>
        <v>0</v>
      </c>
      <c r="J23" s="70">
        <f>'H 0607'!D55</f>
        <v>0</v>
      </c>
      <c r="K23" s="70">
        <f>'D 0607'!D56</f>
        <v>0</v>
      </c>
      <c r="L23" s="70">
        <f>'H 0405'!D44</f>
        <v>0</v>
      </c>
      <c r="M23" s="70">
        <f>'D 0405'!D47</f>
        <v>0</v>
      </c>
      <c r="N23" s="70">
        <f>'H 0203'!D36</f>
        <v>0</v>
      </c>
      <c r="O23" s="70">
        <f>'D 0203'!D31</f>
        <v>0</v>
      </c>
    </row>
    <row r="24" ht="12.75">
      <c r="A24" s="47"/>
    </row>
    <row r="25" spans="1:2" ht="12.75">
      <c r="A25" s="47"/>
      <c r="B25" s="49"/>
    </row>
    <row r="26" ht="12.75">
      <c r="A26" s="47"/>
    </row>
    <row r="27" ht="12.75">
      <c r="A27" s="47"/>
    </row>
    <row r="28" spans="1:2" ht="12.75">
      <c r="A28" s="47"/>
      <c r="B28" s="49"/>
    </row>
    <row r="29" spans="1:2" ht="12.75">
      <c r="A29" s="47"/>
      <c r="B29" s="49"/>
    </row>
    <row r="30" spans="1:2" ht="12.75">
      <c r="A30" s="47"/>
      <c r="B30" s="49"/>
    </row>
    <row r="31" ht="12.75">
      <c r="A31" s="47"/>
    </row>
    <row r="32" spans="1:2" ht="12.75">
      <c r="A32" s="47"/>
      <c r="B32" s="49"/>
    </row>
    <row r="33" ht="12.75">
      <c r="A33" s="47"/>
    </row>
    <row r="34" spans="1:2" ht="12.75">
      <c r="A34" s="47"/>
      <c r="B34" s="49"/>
    </row>
    <row r="35" ht="12.75">
      <c r="A35" s="47"/>
    </row>
    <row r="36" ht="12.75">
      <c r="A36" s="47"/>
    </row>
    <row r="37" ht="12.75">
      <c r="A37" s="47"/>
    </row>
    <row r="38" spans="1:2" ht="12.75">
      <c r="A38" s="47"/>
      <c r="B38" s="49"/>
    </row>
    <row r="39" spans="1:2" ht="12.75">
      <c r="A39" s="47"/>
      <c r="B39" s="49"/>
    </row>
    <row r="40" spans="1:2" ht="12.75">
      <c r="A40" s="47"/>
      <c r="B40" s="49"/>
    </row>
    <row r="41" spans="1:2" ht="12.75">
      <c r="A41" s="47"/>
      <c r="B41" s="49"/>
    </row>
    <row r="42" spans="1:2" ht="12.75">
      <c r="A42" s="47"/>
      <c r="B42" s="49"/>
    </row>
    <row r="43" ht="12.75">
      <c r="A43" s="47"/>
    </row>
    <row r="44" spans="1:2" ht="12.75">
      <c r="A44" s="47"/>
      <c r="B44" s="49"/>
    </row>
    <row r="45" ht="12.75">
      <c r="A45" s="47"/>
    </row>
    <row r="46" ht="12.75">
      <c r="A46" s="47"/>
    </row>
    <row r="47" spans="1:2" ht="12.75">
      <c r="A47" s="47"/>
      <c r="B47" s="49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</sheetData>
  <sheetProtection/>
  <mergeCells count="1">
    <mergeCell ref="A1:C1"/>
  </mergeCells>
  <printOptions/>
  <pageMargins left="0.79" right="0.79" top="0.79" bottom="0.79" header="0.51" footer="0.51"/>
  <pageSetup fitToHeight="1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0"/>
  <sheetViews>
    <sheetView tabSelected="1" zoomScalePageLayoutView="0" workbookViewId="0" topLeftCell="A1">
      <selection activeCell="K23" sqref="K23"/>
    </sheetView>
  </sheetViews>
  <sheetFormatPr defaultColWidth="11.57421875" defaultRowHeight="12.75"/>
  <cols>
    <col min="1" max="1" width="7.00390625" style="5" bestFit="1" customWidth="1"/>
    <col min="2" max="2" width="21.00390625" style="0" customWidth="1"/>
    <col min="3" max="3" width="25.421875" style="0" bestFit="1" customWidth="1"/>
    <col min="4" max="4" width="8.7109375" style="4" bestFit="1" customWidth="1"/>
    <col min="5" max="5" width="9.421875" style="4" bestFit="1" customWidth="1"/>
    <col min="6" max="6" width="10.421875" style="4" bestFit="1" customWidth="1"/>
    <col min="7" max="7" width="9.28125" style="4" bestFit="1" customWidth="1"/>
    <col min="8" max="9" width="9.28125" style="4" customWidth="1"/>
    <col min="10" max="10" width="10.28125" style="4" bestFit="1" customWidth="1"/>
    <col min="11" max="11" width="11.00390625" style="4" bestFit="1" customWidth="1"/>
    <col min="12" max="12" width="8.421875" style="4" bestFit="1" customWidth="1"/>
    <col min="13" max="13" width="9.00390625" style="4" bestFit="1" customWidth="1"/>
    <col min="14" max="14" width="9.57421875" style="4" bestFit="1" customWidth="1"/>
    <col min="15" max="15" width="9.57421875" style="4" customWidth="1"/>
    <col min="16" max="16" width="8.28125" style="21" bestFit="1" customWidth="1"/>
    <col min="17" max="17" width="9.7109375" style="0" customWidth="1"/>
    <col min="18" max="18" width="11.7109375" style="0" customWidth="1"/>
    <col min="19" max="19" width="5.421875" style="0" customWidth="1"/>
  </cols>
  <sheetData>
    <row r="1" spans="1:16" ht="21.75" customHeight="1">
      <c r="A1" s="3" t="s">
        <v>66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49" s="20" customFormat="1" ht="33.75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39"/>
      <c r="IO2"/>
    </row>
    <row r="3" spans="1:20" ht="12.75">
      <c r="A3" s="22" t="s">
        <v>14</v>
      </c>
      <c r="B3" s="83" t="s">
        <v>90</v>
      </c>
      <c r="C3" s="85" t="s">
        <v>31</v>
      </c>
      <c r="D3" s="84">
        <v>2012</v>
      </c>
      <c r="E3" s="26">
        <v>11</v>
      </c>
      <c r="F3" s="26">
        <v>9</v>
      </c>
      <c r="G3" s="26">
        <v>14</v>
      </c>
      <c r="H3" s="26">
        <v>9</v>
      </c>
      <c r="I3" s="26">
        <v>7</v>
      </c>
      <c r="J3" s="26">
        <v>14</v>
      </c>
      <c r="K3" s="26">
        <v>14</v>
      </c>
      <c r="L3" s="26">
        <v>11</v>
      </c>
      <c r="M3" s="26">
        <v>5</v>
      </c>
      <c r="N3" s="26"/>
      <c r="O3" s="26"/>
      <c r="P3" s="86">
        <f aca="true" t="shared" si="0" ref="P3:P34">SUM(E3:O3)</f>
        <v>94</v>
      </c>
      <c r="Q3" s="61"/>
      <c r="R3" s="61"/>
      <c r="S3" s="61"/>
      <c r="T3" s="61"/>
    </row>
    <row r="4" spans="1:20" ht="12.75">
      <c r="A4" s="22" t="s">
        <v>15</v>
      </c>
      <c r="B4" s="83" t="s">
        <v>358</v>
      </c>
      <c r="C4" s="85" t="s">
        <v>32</v>
      </c>
      <c r="D4" s="26">
        <v>2012</v>
      </c>
      <c r="E4" s="26"/>
      <c r="F4" s="26"/>
      <c r="G4" s="26"/>
      <c r="H4" s="26">
        <v>14</v>
      </c>
      <c r="I4" s="26"/>
      <c r="J4" s="26">
        <v>11</v>
      </c>
      <c r="K4" s="26"/>
      <c r="L4" s="26">
        <v>7</v>
      </c>
      <c r="M4" s="26">
        <v>7</v>
      </c>
      <c r="N4" s="26"/>
      <c r="O4" s="26"/>
      <c r="P4" s="89">
        <f t="shared" si="0"/>
        <v>39</v>
      </c>
      <c r="Q4" s="61"/>
      <c r="R4" s="61"/>
      <c r="S4" s="61"/>
      <c r="T4" s="61"/>
    </row>
    <row r="5" spans="1:20" ht="12.75">
      <c r="A5" s="22" t="s">
        <v>17</v>
      </c>
      <c r="B5" s="83" t="s">
        <v>93</v>
      </c>
      <c r="C5" s="85" t="s">
        <v>28</v>
      </c>
      <c r="D5" s="84">
        <v>2012</v>
      </c>
      <c r="E5" s="26">
        <v>6</v>
      </c>
      <c r="F5" s="26"/>
      <c r="G5" s="67"/>
      <c r="H5" s="26"/>
      <c r="I5" s="26">
        <v>3</v>
      </c>
      <c r="J5" s="26">
        <v>7</v>
      </c>
      <c r="K5" s="26">
        <v>11</v>
      </c>
      <c r="L5" s="67"/>
      <c r="M5" s="26">
        <v>6</v>
      </c>
      <c r="N5" s="26"/>
      <c r="O5" s="26"/>
      <c r="P5" s="87">
        <f t="shared" si="0"/>
        <v>33</v>
      </c>
      <c r="Q5" s="61"/>
      <c r="R5" s="61"/>
      <c r="S5" s="61"/>
      <c r="T5" s="61"/>
    </row>
    <row r="6" spans="1:20" ht="12.75">
      <c r="A6" s="22" t="s">
        <v>19</v>
      </c>
      <c r="B6" s="83" t="s">
        <v>224</v>
      </c>
      <c r="C6" s="85" t="s">
        <v>28</v>
      </c>
      <c r="D6" s="84" t="s">
        <v>212</v>
      </c>
      <c r="E6" s="26"/>
      <c r="F6" s="26">
        <v>11</v>
      </c>
      <c r="G6" s="26"/>
      <c r="H6" s="26"/>
      <c r="I6" s="26">
        <v>14</v>
      </c>
      <c r="J6" s="26"/>
      <c r="K6" s="26"/>
      <c r="L6" s="26"/>
      <c r="M6" s="26"/>
      <c r="N6" s="26"/>
      <c r="O6" s="26"/>
      <c r="P6" s="87">
        <f t="shared" si="0"/>
        <v>25</v>
      </c>
      <c r="Q6" s="61"/>
      <c r="R6" s="61"/>
      <c r="S6" s="61"/>
      <c r="T6" s="61"/>
    </row>
    <row r="7" spans="1:20" ht="12.75">
      <c r="A7" s="22" t="s">
        <v>20</v>
      </c>
      <c r="B7" s="83" t="s">
        <v>208</v>
      </c>
      <c r="C7" s="85" t="s">
        <v>32</v>
      </c>
      <c r="D7" s="84">
        <v>2013</v>
      </c>
      <c r="E7" s="26">
        <v>4</v>
      </c>
      <c r="F7" s="26">
        <v>1</v>
      </c>
      <c r="G7" s="26">
        <v>6</v>
      </c>
      <c r="H7" s="26"/>
      <c r="I7" s="26"/>
      <c r="J7" s="26">
        <v>2</v>
      </c>
      <c r="K7" s="26">
        <v>7</v>
      </c>
      <c r="L7" s="26">
        <v>3</v>
      </c>
      <c r="M7" s="26">
        <v>2</v>
      </c>
      <c r="N7" s="26"/>
      <c r="O7" s="26"/>
      <c r="P7" s="89">
        <f t="shared" si="0"/>
        <v>25</v>
      </c>
      <c r="Q7" s="61"/>
      <c r="R7" s="61"/>
      <c r="S7" s="61"/>
      <c r="T7" s="61"/>
    </row>
    <row r="8" spans="1:20" ht="12.75">
      <c r="A8" s="22" t="s">
        <v>21</v>
      </c>
      <c r="B8" s="83" t="s">
        <v>92</v>
      </c>
      <c r="C8" s="85" t="s">
        <v>16</v>
      </c>
      <c r="D8" s="84">
        <v>2012</v>
      </c>
      <c r="E8" s="26">
        <v>7</v>
      </c>
      <c r="F8" s="26"/>
      <c r="G8" s="26">
        <v>11</v>
      </c>
      <c r="H8" s="26"/>
      <c r="I8" s="26"/>
      <c r="J8" s="26"/>
      <c r="K8" s="26"/>
      <c r="L8" s="26"/>
      <c r="M8" s="26"/>
      <c r="N8" s="26"/>
      <c r="O8" s="26"/>
      <c r="P8" s="92">
        <f t="shared" si="0"/>
        <v>18</v>
      </c>
      <c r="Q8" s="61"/>
      <c r="R8" s="61"/>
      <c r="S8" s="61"/>
      <c r="T8" s="61"/>
    </row>
    <row r="9" spans="1:19" ht="12.75">
      <c r="A9" s="22" t="s">
        <v>23</v>
      </c>
      <c r="B9" s="83" t="s">
        <v>226</v>
      </c>
      <c r="C9" s="85" t="s">
        <v>233</v>
      </c>
      <c r="D9" s="84" t="s">
        <v>212</v>
      </c>
      <c r="E9" s="26"/>
      <c r="F9" s="25">
        <v>6</v>
      </c>
      <c r="G9" s="26"/>
      <c r="H9" s="26"/>
      <c r="I9" s="26">
        <v>11</v>
      </c>
      <c r="J9" s="26"/>
      <c r="K9" s="26"/>
      <c r="L9" s="26"/>
      <c r="M9" s="26"/>
      <c r="N9" s="26"/>
      <c r="O9" s="26"/>
      <c r="P9" s="82">
        <f t="shared" si="0"/>
        <v>17</v>
      </c>
      <c r="Q9" s="61"/>
      <c r="R9" s="61"/>
      <c r="S9" s="61"/>
    </row>
    <row r="10" spans="1:20" ht="12.75">
      <c r="A10" s="22" t="s">
        <v>24</v>
      </c>
      <c r="B10" s="83" t="s">
        <v>89</v>
      </c>
      <c r="C10" s="85" t="s">
        <v>98</v>
      </c>
      <c r="D10" s="84">
        <v>2012</v>
      </c>
      <c r="E10" s="26">
        <v>14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82">
        <f t="shared" si="0"/>
        <v>14</v>
      </c>
      <c r="Q10" s="61"/>
      <c r="R10" s="61"/>
      <c r="S10" s="61"/>
      <c r="T10" s="61"/>
    </row>
    <row r="11" spans="1:20" ht="12.75">
      <c r="A11" s="22" t="s">
        <v>25</v>
      </c>
      <c r="B11" s="83" t="s">
        <v>223</v>
      </c>
      <c r="C11" s="85" t="s">
        <v>231</v>
      </c>
      <c r="D11" s="84" t="s">
        <v>212</v>
      </c>
      <c r="E11" s="26"/>
      <c r="F11" s="26">
        <v>14</v>
      </c>
      <c r="G11" s="26"/>
      <c r="H11" s="26"/>
      <c r="I11" s="26"/>
      <c r="J11" s="26"/>
      <c r="K11" s="26"/>
      <c r="L11" s="26"/>
      <c r="M11" s="26"/>
      <c r="N11" s="26"/>
      <c r="O11" s="26"/>
      <c r="P11" s="82">
        <f t="shared" si="0"/>
        <v>14</v>
      </c>
      <c r="Q11" s="61"/>
      <c r="R11" s="61"/>
      <c r="S11" s="61"/>
      <c r="T11" s="61"/>
    </row>
    <row r="12" spans="1:19" ht="12.75">
      <c r="A12" s="22" t="s">
        <v>27</v>
      </c>
      <c r="B12" s="83" t="s">
        <v>91</v>
      </c>
      <c r="C12" s="85" t="s">
        <v>4</v>
      </c>
      <c r="D12" s="84">
        <v>2013</v>
      </c>
      <c r="E12" s="26">
        <v>9</v>
      </c>
      <c r="F12" s="26"/>
      <c r="G12" s="26"/>
      <c r="H12" s="26"/>
      <c r="I12" s="26"/>
      <c r="J12" s="26">
        <v>5</v>
      </c>
      <c r="K12" s="26"/>
      <c r="L12" s="26"/>
      <c r="M12" s="26"/>
      <c r="N12" s="26"/>
      <c r="O12" s="26"/>
      <c r="P12" s="82">
        <f t="shared" si="0"/>
        <v>14</v>
      </c>
      <c r="Q12" s="61"/>
      <c r="R12" s="61"/>
      <c r="S12" s="61"/>
    </row>
    <row r="13" spans="1:19" ht="12.75">
      <c r="A13" s="22" t="s">
        <v>40</v>
      </c>
      <c r="B13" s="83" t="s">
        <v>566</v>
      </c>
      <c r="C13" s="85"/>
      <c r="D13" s="26">
        <v>2012</v>
      </c>
      <c r="E13" s="26"/>
      <c r="F13" s="26"/>
      <c r="G13" s="26"/>
      <c r="H13" s="26"/>
      <c r="I13" s="26"/>
      <c r="J13" s="26"/>
      <c r="K13" s="26"/>
      <c r="L13" s="26">
        <v>14</v>
      </c>
      <c r="M13" s="26"/>
      <c r="N13" s="26"/>
      <c r="O13" s="26"/>
      <c r="P13" s="82">
        <f t="shared" si="0"/>
        <v>14</v>
      </c>
      <c r="Q13" s="61"/>
      <c r="R13" s="61"/>
      <c r="S13" s="5"/>
    </row>
    <row r="14" spans="1:19" ht="12.75">
      <c r="A14" s="22" t="s">
        <v>41</v>
      </c>
      <c r="B14" s="120" t="s">
        <v>621</v>
      </c>
      <c r="C14" s="121" t="s">
        <v>29</v>
      </c>
      <c r="D14" s="26">
        <v>2012</v>
      </c>
      <c r="E14" s="26"/>
      <c r="F14" s="26"/>
      <c r="G14" s="26"/>
      <c r="H14" s="26"/>
      <c r="I14" s="26"/>
      <c r="J14" s="26"/>
      <c r="K14" s="26"/>
      <c r="L14" s="26"/>
      <c r="M14" s="26">
        <v>14</v>
      </c>
      <c r="N14" s="26"/>
      <c r="O14" s="26"/>
      <c r="P14" s="94">
        <f t="shared" si="0"/>
        <v>14</v>
      </c>
      <c r="Q14" s="61"/>
      <c r="R14" s="61"/>
      <c r="S14" s="5"/>
    </row>
    <row r="15" spans="1:19" ht="12.75">
      <c r="A15" s="22" t="s">
        <v>43</v>
      </c>
      <c r="B15" s="83" t="s">
        <v>567</v>
      </c>
      <c r="C15" s="85"/>
      <c r="D15" s="26">
        <v>2012</v>
      </c>
      <c r="E15" s="26"/>
      <c r="F15" s="26"/>
      <c r="G15" s="26"/>
      <c r="H15" s="26"/>
      <c r="I15" s="26"/>
      <c r="J15" s="26"/>
      <c r="K15" s="26"/>
      <c r="L15" s="26">
        <v>9</v>
      </c>
      <c r="M15" s="26">
        <v>4</v>
      </c>
      <c r="N15" s="26"/>
      <c r="O15" s="26"/>
      <c r="P15" s="82">
        <f t="shared" si="0"/>
        <v>13</v>
      </c>
      <c r="Q15" s="61"/>
      <c r="R15" s="61"/>
      <c r="S15" s="5"/>
    </row>
    <row r="16" spans="1:19" ht="12.75">
      <c r="A16" s="22" t="s">
        <v>44</v>
      </c>
      <c r="B16" s="83" t="s">
        <v>293</v>
      </c>
      <c r="C16" s="85" t="s">
        <v>100</v>
      </c>
      <c r="D16" s="84">
        <v>2013</v>
      </c>
      <c r="E16" s="26"/>
      <c r="F16" s="26"/>
      <c r="G16" s="26">
        <v>9</v>
      </c>
      <c r="H16" s="26"/>
      <c r="I16" s="26"/>
      <c r="J16" s="26"/>
      <c r="K16" s="26"/>
      <c r="L16" s="26"/>
      <c r="M16" s="26">
        <v>3</v>
      </c>
      <c r="N16" s="26"/>
      <c r="O16" s="26"/>
      <c r="P16" s="91">
        <f t="shared" si="0"/>
        <v>12</v>
      </c>
      <c r="Q16" s="61"/>
      <c r="R16" s="61"/>
      <c r="S16" s="5"/>
    </row>
    <row r="17" spans="1:19" ht="12.75">
      <c r="A17" s="22" t="s">
        <v>45</v>
      </c>
      <c r="B17" s="83" t="s">
        <v>359</v>
      </c>
      <c r="C17" s="85" t="s">
        <v>357</v>
      </c>
      <c r="D17" s="26"/>
      <c r="E17" s="26"/>
      <c r="F17" s="26"/>
      <c r="G17" s="26"/>
      <c r="H17" s="26">
        <v>11</v>
      </c>
      <c r="I17" s="26"/>
      <c r="J17" s="26"/>
      <c r="K17" s="26"/>
      <c r="L17" s="26"/>
      <c r="M17" s="26"/>
      <c r="N17" s="26"/>
      <c r="O17" s="26"/>
      <c r="P17" s="82">
        <f t="shared" si="0"/>
        <v>11</v>
      </c>
      <c r="Q17" s="61"/>
      <c r="R17" s="61"/>
      <c r="S17" s="5"/>
    </row>
    <row r="18" spans="1:19" ht="12.75">
      <c r="A18" s="22" t="s">
        <v>46</v>
      </c>
      <c r="B18" s="120" t="s">
        <v>622</v>
      </c>
      <c r="C18" s="121" t="s">
        <v>613</v>
      </c>
      <c r="D18" s="26">
        <v>2012</v>
      </c>
      <c r="E18" s="26"/>
      <c r="F18" s="26"/>
      <c r="G18" s="26"/>
      <c r="H18" s="26"/>
      <c r="I18" s="26"/>
      <c r="J18" s="26"/>
      <c r="K18" s="26"/>
      <c r="L18" s="26"/>
      <c r="M18" s="26">
        <v>11</v>
      </c>
      <c r="N18" s="26"/>
      <c r="O18" s="26"/>
      <c r="P18" s="82">
        <f t="shared" si="0"/>
        <v>11</v>
      </c>
      <c r="Q18" s="61"/>
      <c r="R18" s="61"/>
      <c r="S18" s="5"/>
    </row>
    <row r="19" spans="1:19" ht="12.75">
      <c r="A19" s="22" t="s">
        <v>47</v>
      </c>
      <c r="B19" s="83" t="s">
        <v>227</v>
      </c>
      <c r="C19" s="85" t="s">
        <v>31</v>
      </c>
      <c r="D19" s="84" t="s">
        <v>212</v>
      </c>
      <c r="E19" s="60"/>
      <c r="F19" s="26">
        <v>5</v>
      </c>
      <c r="G19" s="26"/>
      <c r="H19" s="26"/>
      <c r="I19" s="26">
        <v>4</v>
      </c>
      <c r="J19" s="26"/>
      <c r="K19" s="26"/>
      <c r="L19" s="26"/>
      <c r="M19" s="26"/>
      <c r="N19" s="26"/>
      <c r="O19" s="26"/>
      <c r="P19" s="86">
        <f t="shared" si="0"/>
        <v>9</v>
      </c>
      <c r="Q19" s="61"/>
      <c r="R19" s="61"/>
      <c r="S19" s="5"/>
    </row>
    <row r="20" spans="1:19" ht="12.75">
      <c r="A20" s="22" t="s">
        <v>48</v>
      </c>
      <c r="B20" s="83" t="s">
        <v>418</v>
      </c>
      <c r="C20" s="85" t="s">
        <v>423</v>
      </c>
      <c r="D20" s="60">
        <v>2012</v>
      </c>
      <c r="E20" s="60"/>
      <c r="F20" s="60"/>
      <c r="G20" s="60"/>
      <c r="H20" s="60"/>
      <c r="I20" s="60">
        <v>9</v>
      </c>
      <c r="J20" s="60"/>
      <c r="K20" s="60"/>
      <c r="L20" s="60"/>
      <c r="M20" s="60"/>
      <c r="N20" s="60"/>
      <c r="O20" s="60"/>
      <c r="P20" s="82">
        <f t="shared" si="0"/>
        <v>9</v>
      </c>
      <c r="Q20" s="61"/>
      <c r="R20" s="61"/>
      <c r="S20" s="5"/>
    </row>
    <row r="21" spans="1:19" ht="12.75">
      <c r="A21" s="22" t="s">
        <v>49</v>
      </c>
      <c r="B21" s="83" t="s">
        <v>420</v>
      </c>
      <c r="C21" s="85" t="s">
        <v>478</v>
      </c>
      <c r="D21" s="60">
        <v>2013</v>
      </c>
      <c r="E21" s="60"/>
      <c r="F21" s="60"/>
      <c r="G21" s="60"/>
      <c r="H21" s="60"/>
      <c r="I21" s="60">
        <v>5</v>
      </c>
      <c r="J21" s="60">
        <v>4</v>
      </c>
      <c r="K21" s="60"/>
      <c r="L21" s="60"/>
      <c r="M21" s="60"/>
      <c r="N21" s="60"/>
      <c r="O21" s="60"/>
      <c r="P21" s="82">
        <f t="shared" si="0"/>
        <v>9</v>
      </c>
      <c r="Q21" s="61"/>
      <c r="R21" s="61"/>
      <c r="S21" s="5"/>
    </row>
    <row r="22" spans="1:19" ht="12.75">
      <c r="A22" s="22" t="s">
        <v>50</v>
      </c>
      <c r="B22" s="83" t="s">
        <v>480</v>
      </c>
      <c r="C22" s="85" t="s">
        <v>16</v>
      </c>
      <c r="D22" s="26">
        <v>2012</v>
      </c>
      <c r="E22" s="26"/>
      <c r="F22" s="26"/>
      <c r="G22" s="26"/>
      <c r="H22" s="26"/>
      <c r="I22" s="26"/>
      <c r="J22" s="26">
        <v>9</v>
      </c>
      <c r="K22" s="26"/>
      <c r="L22" s="26"/>
      <c r="M22" s="26"/>
      <c r="N22" s="26"/>
      <c r="O22" s="26"/>
      <c r="P22" s="92">
        <f t="shared" si="0"/>
        <v>9</v>
      </c>
      <c r="Q22" s="61"/>
      <c r="R22" s="61"/>
      <c r="S22" s="5"/>
    </row>
    <row r="23" spans="1:16" ht="12.75">
      <c r="A23" s="22" t="s">
        <v>51</v>
      </c>
      <c r="B23" s="83" t="s">
        <v>522</v>
      </c>
      <c r="C23" s="85" t="s">
        <v>31</v>
      </c>
      <c r="D23" s="26">
        <v>2013</v>
      </c>
      <c r="E23" s="26"/>
      <c r="F23" s="26"/>
      <c r="G23" s="26"/>
      <c r="H23" s="26"/>
      <c r="I23" s="26"/>
      <c r="J23" s="26"/>
      <c r="K23" s="26">
        <v>9</v>
      </c>
      <c r="L23" s="26"/>
      <c r="M23" s="26"/>
      <c r="N23" s="26"/>
      <c r="O23" s="26"/>
      <c r="P23" s="86">
        <f t="shared" si="0"/>
        <v>9</v>
      </c>
    </row>
    <row r="24" spans="1:16" ht="12.75">
      <c r="A24" s="22" t="s">
        <v>52</v>
      </c>
      <c r="B24" s="120" t="s">
        <v>623</v>
      </c>
      <c r="C24" s="121" t="s">
        <v>620</v>
      </c>
      <c r="D24" s="26">
        <v>2012</v>
      </c>
      <c r="E24" s="26"/>
      <c r="F24" s="26"/>
      <c r="G24" s="26"/>
      <c r="H24" s="26"/>
      <c r="I24" s="26"/>
      <c r="J24" s="26"/>
      <c r="K24" s="26"/>
      <c r="L24" s="26"/>
      <c r="M24" s="26">
        <v>9</v>
      </c>
      <c r="N24" s="26"/>
      <c r="O24" s="26"/>
      <c r="P24" s="82">
        <f t="shared" si="0"/>
        <v>9</v>
      </c>
    </row>
    <row r="25" spans="1:16" ht="12.75">
      <c r="A25" s="22" t="s">
        <v>53</v>
      </c>
      <c r="B25" s="83" t="s">
        <v>225</v>
      </c>
      <c r="C25" s="85" t="s">
        <v>232</v>
      </c>
      <c r="D25" s="84" t="s">
        <v>212</v>
      </c>
      <c r="E25" s="26"/>
      <c r="F25" s="26">
        <v>7</v>
      </c>
      <c r="G25" s="26"/>
      <c r="H25" s="26"/>
      <c r="I25" s="26"/>
      <c r="J25" s="26"/>
      <c r="K25" s="26"/>
      <c r="L25" s="26"/>
      <c r="M25" s="26"/>
      <c r="N25" s="26"/>
      <c r="O25" s="26"/>
      <c r="P25" s="92">
        <f t="shared" si="0"/>
        <v>7</v>
      </c>
    </row>
    <row r="26" spans="1:16" ht="12.75">
      <c r="A26" s="22" t="s">
        <v>54</v>
      </c>
      <c r="B26" s="83" t="s">
        <v>294</v>
      </c>
      <c r="C26" s="85" t="s">
        <v>295</v>
      </c>
      <c r="D26" s="84">
        <v>2012</v>
      </c>
      <c r="E26" s="26"/>
      <c r="F26" s="26"/>
      <c r="G26" s="26">
        <v>7</v>
      </c>
      <c r="H26" s="26"/>
      <c r="I26" s="26"/>
      <c r="J26" s="26"/>
      <c r="K26" s="26"/>
      <c r="L26" s="26"/>
      <c r="M26" s="26"/>
      <c r="N26" s="26"/>
      <c r="O26" s="26"/>
      <c r="P26" s="82">
        <f t="shared" si="0"/>
        <v>7</v>
      </c>
    </row>
    <row r="27" spans="1:16" ht="12.75">
      <c r="A27" s="22" t="s">
        <v>55</v>
      </c>
      <c r="B27" s="83" t="s">
        <v>360</v>
      </c>
      <c r="C27" s="85" t="s">
        <v>341</v>
      </c>
      <c r="D27" s="26"/>
      <c r="E27" s="26"/>
      <c r="F27" s="26"/>
      <c r="G27" s="26"/>
      <c r="H27" s="26">
        <v>7</v>
      </c>
      <c r="I27" s="26"/>
      <c r="J27" s="26"/>
      <c r="K27" s="26"/>
      <c r="L27" s="26"/>
      <c r="M27" s="26"/>
      <c r="N27" s="26"/>
      <c r="O27" s="26"/>
      <c r="P27" s="82">
        <f t="shared" si="0"/>
        <v>7</v>
      </c>
    </row>
    <row r="28" spans="1:16" ht="12.75">
      <c r="A28" s="22" t="s">
        <v>56</v>
      </c>
      <c r="B28" s="83" t="s">
        <v>361</v>
      </c>
      <c r="C28" s="85" t="s">
        <v>341</v>
      </c>
      <c r="D28" s="26"/>
      <c r="E28" s="26"/>
      <c r="F28" s="26"/>
      <c r="G28" s="26"/>
      <c r="H28" s="26">
        <v>6</v>
      </c>
      <c r="I28" s="26"/>
      <c r="J28" s="26"/>
      <c r="K28" s="26"/>
      <c r="L28" s="26"/>
      <c r="M28" s="26"/>
      <c r="N28" s="26"/>
      <c r="O28" s="26"/>
      <c r="P28" s="82">
        <f t="shared" si="0"/>
        <v>6</v>
      </c>
    </row>
    <row r="29" spans="1:16" ht="12.75">
      <c r="A29" s="22" t="s">
        <v>57</v>
      </c>
      <c r="B29" s="83" t="s">
        <v>419</v>
      </c>
      <c r="C29" s="85" t="s">
        <v>28</v>
      </c>
      <c r="D29" s="60">
        <v>2013</v>
      </c>
      <c r="E29" s="60"/>
      <c r="F29" s="60"/>
      <c r="G29" s="60"/>
      <c r="H29" s="60"/>
      <c r="I29" s="60">
        <v>6</v>
      </c>
      <c r="J29" s="60"/>
      <c r="K29" s="60"/>
      <c r="L29" s="60"/>
      <c r="M29" s="60"/>
      <c r="N29" s="60"/>
      <c r="O29" s="60"/>
      <c r="P29" s="87">
        <f t="shared" si="0"/>
        <v>6</v>
      </c>
    </row>
    <row r="30" spans="1:16" ht="12.75">
      <c r="A30" s="22" t="s">
        <v>58</v>
      </c>
      <c r="B30" s="83" t="s">
        <v>95</v>
      </c>
      <c r="C30" s="85" t="s">
        <v>16</v>
      </c>
      <c r="D30" s="84">
        <v>2012</v>
      </c>
      <c r="E30" s="26">
        <v>3</v>
      </c>
      <c r="F30" s="25"/>
      <c r="G30" s="26"/>
      <c r="H30" s="26"/>
      <c r="I30" s="26"/>
      <c r="J30" s="26">
        <v>3</v>
      </c>
      <c r="K30" s="26"/>
      <c r="L30" s="26"/>
      <c r="M30" s="26"/>
      <c r="N30" s="26"/>
      <c r="O30" s="26"/>
      <c r="P30" s="90">
        <f t="shared" si="0"/>
        <v>6</v>
      </c>
    </row>
    <row r="31" spans="1:16" ht="12.75">
      <c r="A31" s="22" t="s">
        <v>59</v>
      </c>
      <c r="B31" s="83" t="s">
        <v>481</v>
      </c>
      <c r="C31" s="85" t="s">
        <v>477</v>
      </c>
      <c r="D31" s="26">
        <v>2013</v>
      </c>
      <c r="E31" s="26"/>
      <c r="F31" s="26"/>
      <c r="G31" s="26"/>
      <c r="H31" s="26"/>
      <c r="I31" s="26"/>
      <c r="J31" s="26">
        <v>6</v>
      </c>
      <c r="K31" s="26"/>
      <c r="L31" s="26"/>
      <c r="M31" s="26"/>
      <c r="N31" s="26"/>
      <c r="O31" s="26"/>
      <c r="P31" s="82">
        <f t="shared" si="0"/>
        <v>6</v>
      </c>
    </row>
    <row r="32" spans="1:16" ht="12.75" customHeight="1">
      <c r="A32" s="22" t="s">
        <v>60</v>
      </c>
      <c r="B32" s="83" t="s">
        <v>523</v>
      </c>
      <c r="C32" s="85"/>
      <c r="D32" s="26">
        <v>2013</v>
      </c>
      <c r="E32" s="26"/>
      <c r="F32" s="26"/>
      <c r="G32" s="26"/>
      <c r="H32" s="26"/>
      <c r="I32" s="26"/>
      <c r="J32" s="26"/>
      <c r="K32" s="26">
        <v>6</v>
      </c>
      <c r="L32" s="26"/>
      <c r="M32" s="26"/>
      <c r="N32" s="26"/>
      <c r="O32" s="26"/>
      <c r="P32" s="82">
        <f t="shared" si="0"/>
        <v>6</v>
      </c>
    </row>
    <row r="33" spans="1:16" ht="12.75">
      <c r="A33" s="22" t="s">
        <v>61</v>
      </c>
      <c r="B33" s="83" t="s">
        <v>568</v>
      </c>
      <c r="C33" s="85" t="s">
        <v>29</v>
      </c>
      <c r="D33" s="26">
        <v>2013</v>
      </c>
      <c r="E33" s="26"/>
      <c r="F33" s="26"/>
      <c r="G33" s="26"/>
      <c r="H33" s="26"/>
      <c r="I33" s="26"/>
      <c r="J33" s="26"/>
      <c r="K33" s="26"/>
      <c r="L33" s="26">
        <v>6</v>
      </c>
      <c r="M33" s="26"/>
      <c r="N33" s="26"/>
      <c r="O33" s="26"/>
      <c r="P33" s="94">
        <f t="shared" si="0"/>
        <v>6</v>
      </c>
    </row>
    <row r="34" spans="1:16" ht="12.75">
      <c r="A34" s="22" t="s">
        <v>62</v>
      </c>
      <c r="B34" s="83" t="s">
        <v>94</v>
      </c>
      <c r="C34" s="85" t="s">
        <v>22</v>
      </c>
      <c r="D34" s="84">
        <v>2013</v>
      </c>
      <c r="E34" s="26">
        <v>5</v>
      </c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88">
        <f t="shared" si="0"/>
        <v>5</v>
      </c>
    </row>
    <row r="35" spans="1:16" ht="12.75">
      <c r="A35" s="22" t="s">
        <v>63</v>
      </c>
      <c r="B35" s="29" t="s">
        <v>296</v>
      </c>
      <c r="C35" s="29" t="s">
        <v>100</v>
      </c>
      <c r="D35" s="26">
        <v>2012</v>
      </c>
      <c r="E35" s="26"/>
      <c r="F35" s="26"/>
      <c r="G35" s="26">
        <v>5</v>
      </c>
      <c r="H35" s="26"/>
      <c r="I35" s="26"/>
      <c r="J35" s="26"/>
      <c r="K35" s="26"/>
      <c r="L35" s="26"/>
      <c r="M35" s="26"/>
      <c r="N35" s="26"/>
      <c r="O35" s="26"/>
      <c r="P35" s="91">
        <f aca="true" t="shared" si="1" ref="P35:P66">SUM(E35:O35)</f>
        <v>5</v>
      </c>
    </row>
    <row r="36" spans="1:16" s="108" customFormat="1" ht="12.75">
      <c r="A36" s="22" t="s">
        <v>425</v>
      </c>
      <c r="B36" s="83" t="s">
        <v>97</v>
      </c>
      <c r="C36" s="85" t="s">
        <v>100</v>
      </c>
      <c r="D36" s="84">
        <v>2012</v>
      </c>
      <c r="E36" s="26">
        <v>1</v>
      </c>
      <c r="F36" s="26"/>
      <c r="G36" s="26"/>
      <c r="H36" s="26">
        <v>4</v>
      </c>
      <c r="I36" s="26"/>
      <c r="J36" s="26"/>
      <c r="K36" s="26"/>
      <c r="L36" s="26"/>
      <c r="M36" s="26"/>
      <c r="N36" s="26"/>
      <c r="O36" s="26"/>
      <c r="P36" s="91">
        <f t="shared" si="1"/>
        <v>5</v>
      </c>
    </row>
    <row r="37" spans="1:16" s="108" customFormat="1" ht="12.75">
      <c r="A37" s="22" t="s">
        <v>426</v>
      </c>
      <c r="B37" s="83" t="s">
        <v>362</v>
      </c>
      <c r="C37" s="85" t="s">
        <v>342</v>
      </c>
      <c r="D37" s="26"/>
      <c r="E37" s="26"/>
      <c r="F37" s="26"/>
      <c r="G37" s="26"/>
      <c r="H37" s="26">
        <v>5</v>
      </c>
      <c r="I37" s="26"/>
      <c r="J37" s="26"/>
      <c r="K37" s="26"/>
      <c r="L37" s="26"/>
      <c r="M37" s="26"/>
      <c r="N37" s="26"/>
      <c r="O37" s="26"/>
      <c r="P37" s="82">
        <f t="shared" si="1"/>
        <v>5</v>
      </c>
    </row>
    <row r="38" spans="1:16" s="108" customFormat="1" ht="12.75">
      <c r="A38" s="22" t="s">
        <v>427</v>
      </c>
      <c r="B38" s="83" t="s">
        <v>569</v>
      </c>
      <c r="C38" s="85" t="s">
        <v>478</v>
      </c>
      <c r="D38" s="26">
        <v>2012</v>
      </c>
      <c r="E38" s="26"/>
      <c r="F38" s="26"/>
      <c r="G38" s="26"/>
      <c r="H38" s="26"/>
      <c r="I38" s="26"/>
      <c r="J38" s="26"/>
      <c r="K38" s="26"/>
      <c r="L38" s="26">
        <v>5</v>
      </c>
      <c r="M38" s="26"/>
      <c r="N38" s="26"/>
      <c r="O38" s="26"/>
      <c r="P38" s="82">
        <f t="shared" si="1"/>
        <v>5</v>
      </c>
    </row>
    <row r="39" spans="1:16" s="108" customFormat="1" ht="12.75">
      <c r="A39" s="22" t="s">
        <v>428</v>
      </c>
      <c r="B39" s="29" t="s">
        <v>297</v>
      </c>
      <c r="C39" s="29" t="s">
        <v>16</v>
      </c>
      <c r="D39" s="26">
        <v>2014</v>
      </c>
      <c r="E39" s="26"/>
      <c r="F39" s="26"/>
      <c r="G39" s="26">
        <v>4</v>
      </c>
      <c r="H39" s="26"/>
      <c r="I39" s="26"/>
      <c r="J39" s="26"/>
      <c r="K39" s="26"/>
      <c r="L39" s="26"/>
      <c r="M39" s="26"/>
      <c r="N39" s="26"/>
      <c r="O39" s="26"/>
      <c r="P39" s="90">
        <f t="shared" si="1"/>
        <v>4</v>
      </c>
    </row>
    <row r="40" spans="1:16" ht="12.75">
      <c r="A40" s="22" t="s">
        <v>429</v>
      </c>
      <c r="B40" s="83" t="s">
        <v>228</v>
      </c>
      <c r="C40" s="85" t="s">
        <v>216</v>
      </c>
      <c r="D40" s="84" t="s">
        <v>212</v>
      </c>
      <c r="E40" s="26"/>
      <c r="F40" s="25">
        <v>4</v>
      </c>
      <c r="G40" s="26"/>
      <c r="H40" s="26"/>
      <c r="I40" s="26"/>
      <c r="J40" s="26"/>
      <c r="K40" s="26"/>
      <c r="L40" s="26"/>
      <c r="M40" s="26"/>
      <c r="N40" s="26"/>
      <c r="O40" s="26"/>
      <c r="P40" s="82">
        <f t="shared" si="1"/>
        <v>4</v>
      </c>
    </row>
    <row r="41" spans="1:16" ht="12.75">
      <c r="A41" s="22" t="s">
        <v>483</v>
      </c>
      <c r="B41" s="120" t="s">
        <v>570</v>
      </c>
      <c r="C41" s="121"/>
      <c r="D41" s="26">
        <v>2013</v>
      </c>
      <c r="E41" s="26"/>
      <c r="F41" s="26"/>
      <c r="G41" s="26"/>
      <c r="H41" s="26"/>
      <c r="I41" s="26"/>
      <c r="J41" s="26"/>
      <c r="K41" s="26"/>
      <c r="L41" s="26">
        <v>4</v>
      </c>
      <c r="M41" s="26"/>
      <c r="N41" s="26"/>
      <c r="O41" s="26"/>
      <c r="P41" s="82">
        <f t="shared" si="1"/>
        <v>4</v>
      </c>
    </row>
    <row r="42" spans="1:16" ht="12.75">
      <c r="A42" s="22" t="s">
        <v>484</v>
      </c>
      <c r="B42" s="29" t="s">
        <v>298</v>
      </c>
      <c r="C42" s="29" t="s">
        <v>345</v>
      </c>
      <c r="D42" s="26">
        <v>2015</v>
      </c>
      <c r="E42" s="26"/>
      <c r="F42" s="26"/>
      <c r="G42" s="26">
        <v>3</v>
      </c>
      <c r="H42" s="26"/>
      <c r="I42" s="26"/>
      <c r="J42" s="26"/>
      <c r="K42" s="26"/>
      <c r="L42" s="26"/>
      <c r="M42" s="26"/>
      <c r="N42" s="26"/>
      <c r="O42" s="26"/>
      <c r="P42" s="82">
        <f t="shared" si="1"/>
        <v>3</v>
      </c>
    </row>
    <row r="43" spans="1:16" ht="12.75">
      <c r="A43" s="22" t="s">
        <v>485</v>
      </c>
      <c r="B43" s="83" t="s">
        <v>229</v>
      </c>
      <c r="C43" s="85" t="s">
        <v>216</v>
      </c>
      <c r="D43" s="84" t="s">
        <v>220</v>
      </c>
      <c r="E43" s="26"/>
      <c r="F43" s="26">
        <v>3</v>
      </c>
      <c r="G43" s="26"/>
      <c r="H43" s="26"/>
      <c r="I43" s="26"/>
      <c r="J43" s="26"/>
      <c r="K43" s="26"/>
      <c r="L43" s="26"/>
      <c r="M43" s="26"/>
      <c r="N43" s="26"/>
      <c r="O43" s="26"/>
      <c r="P43" s="82">
        <f t="shared" si="1"/>
        <v>3</v>
      </c>
    </row>
    <row r="44" spans="1:16" ht="13.5" customHeight="1">
      <c r="A44" s="22" t="s">
        <v>524</v>
      </c>
      <c r="B44" s="83" t="s">
        <v>363</v>
      </c>
      <c r="C44" s="85" t="s">
        <v>343</v>
      </c>
      <c r="D44" s="26"/>
      <c r="E44" s="26"/>
      <c r="F44" s="26"/>
      <c r="G44" s="26"/>
      <c r="H44" s="26">
        <v>3</v>
      </c>
      <c r="I44" s="26"/>
      <c r="J44" s="26"/>
      <c r="K44" s="26"/>
      <c r="L44" s="26"/>
      <c r="M44" s="26"/>
      <c r="N44" s="26"/>
      <c r="O44" s="26"/>
      <c r="P44" s="82">
        <f t="shared" si="1"/>
        <v>3</v>
      </c>
    </row>
    <row r="45" spans="1:16" ht="13.5" customHeight="1">
      <c r="A45" s="22" t="s">
        <v>525</v>
      </c>
      <c r="B45" s="83" t="s">
        <v>96</v>
      </c>
      <c r="C45" s="85" t="s">
        <v>99</v>
      </c>
      <c r="D45" s="84">
        <v>2013</v>
      </c>
      <c r="E45" s="26">
        <v>2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2">
        <f t="shared" si="1"/>
        <v>2</v>
      </c>
    </row>
    <row r="46" spans="1:16" ht="13.5" customHeight="1">
      <c r="A46" s="22" t="s">
        <v>565</v>
      </c>
      <c r="B46" s="83" t="s">
        <v>230</v>
      </c>
      <c r="C46" s="85" t="s">
        <v>28</v>
      </c>
      <c r="D46" s="84" t="s">
        <v>220</v>
      </c>
      <c r="E46" s="26"/>
      <c r="F46" s="25">
        <v>2</v>
      </c>
      <c r="G46" s="26"/>
      <c r="H46" s="26"/>
      <c r="I46" s="26"/>
      <c r="J46" s="26"/>
      <c r="K46" s="26"/>
      <c r="L46" s="26"/>
      <c r="M46" s="26"/>
      <c r="N46" s="26"/>
      <c r="O46" s="26"/>
      <c r="P46" s="87">
        <f t="shared" si="1"/>
        <v>2</v>
      </c>
    </row>
    <row r="47" spans="1:16" ht="13.5" customHeight="1">
      <c r="A47" s="22" t="s">
        <v>573</v>
      </c>
      <c r="B47" s="29" t="s">
        <v>299</v>
      </c>
      <c r="C47" s="29" t="s">
        <v>29</v>
      </c>
      <c r="D47" s="26">
        <v>2014</v>
      </c>
      <c r="E47" s="26"/>
      <c r="F47" s="26"/>
      <c r="G47" s="26">
        <v>2</v>
      </c>
      <c r="H47" s="26"/>
      <c r="I47" s="26"/>
      <c r="J47" s="26"/>
      <c r="K47" s="26"/>
      <c r="L47" s="26"/>
      <c r="M47" s="26"/>
      <c r="N47" s="26"/>
      <c r="O47" s="26"/>
      <c r="P47" s="94">
        <f t="shared" si="1"/>
        <v>2</v>
      </c>
    </row>
    <row r="48" spans="1:16" ht="13.5" customHeight="1">
      <c r="A48" s="22" t="s">
        <v>574</v>
      </c>
      <c r="B48" s="83" t="s">
        <v>364</v>
      </c>
      <c r="C48" s="85" t="s">
        <v>341</v>
      </c>
      <c r="D48" s="26"/>
      <c r="E48" s="26"/>
      <c r="F48" s="26"/>
      <c r="G48" s="26"/>
      <c r="H48" s="26">
        <v>2</v>
      </c>
      <c r="I48" s="26"/>
      <c r="J48" s="26"/>
      <c r="K48" s="26"/>
      <c r="L48" s="26"/>
      <c r="M48" s="26"/>
      <c r="N48" s="26"/>
      <c r="O48" s="26"/>
      <c r="P48" s="82">
        <f t="shared" si="1"/>
        <v>2</v>
      </c>
    </row>
    <row r="49" spans="1:16" ht="13.5" customHeight="1">
      <c r="A49" s="22" t="s">
        <v>575</v>
      </c>
      <c r="B49" s="83" t="s">
        <v>421</v>
      </c>
      <c r="C49" s="85" t="s">
        <v>424</v>
      </c>
      <c r="D49" s="60">
        <v>2012</v>
      </c>
      <c r="E49" s="60"/>
      <c r="F49" s="60"/>
      <c r="G49" s="60"/>
      <c r="H49" s="60"/>
      <c r="I49" s="60">
        <v>2</v>
      </c>
      <c r="J49" s="60"/>
      <c r="K49" s="60"/>
      <c r="L49" s="60"/>
      <c r="M49" s="60"/>
      <c r="N49" s="60"/>
      <c r="O49" s="60"/>
      <c r="P49" s="82">
        <f t="shared" si="1"/>
        <v>2</v>
      </c>
    </row>
    <row r="50" spans="1:16" ht="13.5" customHeight="1">
      <c r="A50" s="22" t="s">
        <v>576</v>
      </c>
      <c r="B50" s="120" t="s">
        <v>571</v>
      </c>
      <c r="C50" s="85" t="s">
        <v>100</v>
      </c>
      <c r="D50" s="26">
        <v>2012</v>
      </c>
      <c r="E50" s="26"/>
      <c r="F50" s="26"/>
      <c r="G50" s="26"/>
      <c r="H50" s="26"/>
      <c r="I50" s="26"/>
      <c r="J50" s="26"/>
      <c r="K50" s="26"/>
      <c r="L50" s="26">
        <v>2</v>
      </c>
      <c r="M50" s="26"/>
      <c r="N50" s="26"/>
      <c r="O50" s="26"/>
      <c r="P50" s="91">
        <f t="shared" si="1"/>
        <v>2</v>
      </c>
    </row>
    <row r="51" spans="1:16" ht="13.5" customHeight="1">
      <c r="A51" s="22" t="s">
        <v>577</v>
      </c>
      <c r="B51" s="29" t="s">
        <v>300</v>
      </c>
      <c r="C51" s="29" t="s">
        <v>16</v>
      </c>
      <c r="D51" s="26">
        <v>2014</v>
      </c>
      <c r="E51" s="26"/>
      <c r="F51" s="26"/>
      <c r="G51" s="26">
        <v>1</v>
      </c>
      <c r="H51" s="26"/>
      <c r="I51" s="26"/>
      <c r="J51" s="26"/>
      <c r="K51" s="26"/>
      <c r="L51" s="26"/>
      <c r="M51" s="26"/>
      <c r="N51" s="26"/>
      <c r="O51" s="26"/>
      <c r="P51" s="90">
        <f t="shared" si="1"/>
        <v>1</v>
      </c>
    </row>
    <row r="52" spans="1:16" ht="13.5" customHeight="1">
      <c r="A52" s="22" t="s">
        <v>578</v>
      </c>
      <c r="B52" s="83" t="s">
        <v>365</v>
      </c>
      <c r="C52" s="85" t="s">
        <v>11</v>
      </c>
      <c r="D52" s="26"/>
      <c r="E52" s="26"/>
      <c r="F52" s="26"/>
      <c r="G52" s="26"/>
      <c r="H52" s="26">
        <v>1</v>
      </c>
      <c r="I52" s="26"/>
      <c r="J52" s="26"/>
      <c r="K52" s="26"/>
      <c r="L52" s="26"/>
      <c r="M52" s="26"/>
      <c r="N52" s="26"/>
      <c r="O52" s="26"/>
      <c r="P52" s="82">
        <f t="shared" si="1"/>
        <v>1</v>
      </c>
    </row>
    <row r="53" spans="1:16" ht="13.5" customHeight="1">
      <c r="A53" s="22" t="s">
        <v>625</v>
      </c>
      <c r="B53" s="83" t="s">
        <v>422</v>
      </c>
      <c r="C53" s="85"/>
      <c r="D53" s="26">
        <v>2012</v>
      </c>
      <c r="E53" s="26"/>
      <c r="F53" s="26"/>
      <c r="G53" s="26"/>
      <c r="H53" s="26"/>
      <c r="I53" s="26">
        <v>1</v>
      </c>
      <c r="J53" s="26"/>
      <c r="K53" s="26"/>
      <c r="L53" s="26"/>
      <c r="M53" s="26"/>
      <c r="N53" s="26"/>
      <c r="O53" s="26"/>
      <c r="P53" s="82">
        <f t="shared" si="1"/>
        <v>1</v>
      </c>
    </row>
    <row r="54" spans="1:16" ht="13.5" customHeight="1">
      <c r="A54" s="22" t="s">
        <v>626</v>
      </c>
      <c r="B54" s="83" t="s">
        <v>482</v>
      </c>
      <c r="C54" s="85" t="s">
        <v>479</v>
      </c>
      <c r="D54" s="26">
        <v>2012</v>
      </c>
      <c r="E54" s="26"/>
      <c r="F54" s="26"/>
      <c r="G54" s="26"/>
      <c r="H54" s="26"/>
      <c r="I54" s="26"/>
      <c r="J54" s="26">
        <v>1</v>
      </c>
      <c r="K54" s="26"/>
      <c r="L54" s="26"/>
      <c r="M54" s="26"/>
      <c r="N54" s="26"/>
      <c r="O54" s="26"/>
      <c r="P54" s="82">
        <f t="shared" si="1"/>
        <v>1</v>
      </c>
    </row>
    <row r="55" spans="1:16" ht="13.5" customHeight="1">
      <c r="A55" s="22" t="s">
        <v>627</v>
      </c>
      <c r="B55" s="120" t="s">
        <v>572</v>
      </c>
      <c r="C55" s="121"/>
      <c r="D55" s="26">
        <v>2014</v>
      </c>
      <c r="E55" s="26"/>
      <c r="F55" s="26"/>
      <c r="G55" s="26"/>
      <c r="H55" s="26"/>
      <c r="I55" s="26"/>
      <c r="J55" s="26"/>
      <c r="K55" s="26"/>
      <c r="L55" s="26">
        <v>1</v>
      </c>
      <c r="M55" s="26"/>
      <c r="N55" s="26"/>
      <c r="O55" s="26"/>
      <c r="P55" s="82">
        <f t="shared" si="1"/>
        <v>1</v>
      </c>
    </row>
    <row r="56" spans="1:16" ht="13.5" customHeight="1">
      <c r="A56" s="22" t="s">
        <v>628</v>
      </c>
      <c r="B56" s="120" t="s">
        <v>624</v>
      </c>
      <c r="C56" s="121"/>
      <c r="D56" s="26">
        <v>2014</v>
      </c>
      <c r="E56" s="26"/>
      <c r="F56" s="26"/>
      <c r="G56" s="26"/>
      <c r="H56" s="26"/>
      <c r="I56" s="26"/>
      <c r="J56" s="26"/>
      <c r="K56" s="26"/>
      <c r="L56" s="26"/>
      <c r="M56" s="26">
        <v>1</v>
      </c>
      <c r="N56" s="26"/>
      <c r="O56" s="26"/>
      <c r="P56" s="82">
        <f t="shared" si="1"/>
        <v>1</v>
      </c>
    </row>
    <row r="57" spans="1:16" ht="13.5" customHeight="1">
      <c r="A57" s="105"/>
      <c r="B57" s="127"/>
      <c r="C57" s="128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7"/>
    </row>
    <row r="58" spans="1:16" ht="13.5" customHeight="1">
      <c r="A58" s="105"/>
      <c r="B58" s="127"/>
      <c r="C58" s="128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7"/>
    </row>
    <row r="59" spans="1:16" ht="13.5" customHeight="1">
      <c r="A59" s="105"/>
      <c r="B59" s="127"/>
      <c r="C59" s="128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</row>
    <row r="61" ht="12.75">
      <c r="B61" s="71" t="s">
        <v>36</v>
      </c>
    </row>
    <row r="62" ht="12.75">
      <c r="B62" s="72" t="s">
        <v>18</v>
      </c>
    </row>
    <row r="63" ht="12.75">
      <c r="B63" s="73" t="s">
        <v>29</v>
      </c>
    </row>
    <row r="64" ht="12.75">
      <c r="B64" s="74" t="s">
        <v>28</v>
      </c>
    </row>
    <row r="65" ht="12.75">
      <c r="B65" s="75" t="s">
        <v>30</v>
      </c>
    </row>
    <row r="66" ht="12.75">
      <c r="B66" s="76" t="s">
        <v>16</v>
      </c>
    </row>
    <row r="67" ht="12.75">
      <c r="B67" s="77" t="s">
        <v>31</v>
      </c>
    </row>
    <row r="68" ht="12.75">
      <c r="B68" s="78" t="s">
        <v>22</v>
      </c>
    </row>
    <row r="69" ht="12.75">
      <c r="B69" s="79" t="s">
        <v>32</v>
      </c>
    </row>
    <row r="70" ht="12.75">
      <c r="B70" s="80" t="s">
        <v>39</v>
      </c>
    </row>
  </sheetData>
  <sheetProtection/>
  <mergeCells count="1">
    <mergeCell ref="A1:P1"/>
  </mergeCells>
  <printOptions/>
  <pageMargins left="0.59" right="0.59" top="1.06" bottom="1.06" header="0.51" footer="0.51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93" zoomScaleNormal="93" zoomScalePageLayoutView="0" workbookViewId="0" topLeftCell="A2">
      <selection activeCell="S18" sqref="S18"/>
    </sheetView>
  </sheetViews>
  <sheetFormatPr defaultColWidth="11.57421875" defaultRowHeight="12.75"/>
  <cols>
    <col min="1" max="1" width="7.421875" style="5" bestFit="1" customWidth="1"/>
    <col min="2" max="2" width="20.00390625" style="0" customWidth="1"/>
    <col min="3" max="3" width="33.57421875" style="0" customWidth="1"/>
    <col min="4" max="4" width="8.7109375" style="4" bestFit="1" customWidth="1"/>
    <col min="5" max="5" width="8.421875" style="4" bestFit="1" customWidth="1"/>
    <col min="6" max="6" width="9.8515625" style="4" bestFit="1" customWidth="1"/>
    <col min="7" max="7" width="9.28125" style="4" customWidth="1"/>
    <col min="8" max="8" width="9.57421875" style="4" bestFit="1" customWidth="1"/>
    <col min="9" max="10" width="9.57421875" style="4" customWidth="1"/>
    <col min="11" max="11" width="9.28125" style="4" bestFit="1" customWidth="1"/>
    <col min="12" max="12" width="9.00390625" style="4" bestFit="1" customWidth="1"/>
    <col min="13" max="13" width="8.140625" style="4" bestFit="1" customWidth="1"/>
    <col min="14" max="14" width="9.7109375" style="4" bestFit="1" customWidth="1"/>
    <col min="15" max="15" width="9.7109375" style="4" customWidth="1"/>
    <col min="16" max="16" width="9.8515625" style="21" bestFit="1" customWidth="1"/>
    <col min="17" max="17" width="10.28125" style="0" customWidth="1"/>
    <col min="18" max="18" width="8.7109375" style="0" customWidth="1"/>
    <col min="19" max="19" width="6.421875" style="0" customWidth="1"/>
  </cols>
  <sheetData>
    <row r="1" spans="1:16" ht="21.75" customHeight="1">
      <c r="A1" s="3" t="s">
        <v>67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33.75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39" t="s">
        <v>13</v>
      </c>
    </row>
    <row r="3" spans="1:20" ht="12.75">
      <c r="A3" s="22" t="s">
        <v>14</v>
      </c>
      <c r="B3" s="83" t="s">
        <v>234</v>
      </c>
      <c r="C3" s="85" t="s">
        <v>240</v>
      </c>
      <c r="D3" s="84" t="s">
        <v>243</v>
      </c>
      <c r="E3" s="26"/>
      <c r="F3" s="84">
        <v>14</v>
      </c>
      <c r="G3" s="26">
        <v>14</v>
      </c>
      <c r="H3" s="26">
        <v>14</v>
      </c>
      <c r="I3" s="26">
        <v>7</v>
      </c>
      <c r="J3" s="26">
        <v>14</v>
      </c>
      <c r="K3" s="26">
        <v>14</v>
      </c>
      <c r="L3" s="26">
        <v>14</v>
      </c>
      <c r="M3" s="26">
        <v>14</v>
      </c>
      <c r="N3" s="26"/>
      <c r="O3" s="22"/>
      <c r="P3" s="93">
        <f aca="true" t="shared" si="0" ref="P3:P48">SUM(E3:O3)</f>
        <v>105</v>
      </c>
      <c r="Q3" s="61"/>
      <c r="R3" s="61"/>
      <c r="S3" s="61"/>
      <c r="T3" s="61"/>
    </row>
    <row r="4" spans="1:20" ht="12.75">
      <c r="A4" s="22" t="s">
        <v>15</v>
      </c>
      <c r="B4" s="83" t="s">
        <v>122</v>
      </c>
      <c r="C4" s="85" t="s">
        <v>123</v>
      </c>
      <c r="D4" s="84">
        <v>2011</v>
      </c>
      <c r="E4" s="26">
        <v>11</v>
      </c>
      <c r="F4" s="26">
        <v>5</v>
      </c>
      <c r="G4" s="26">
        <v>6</v>
      </c>
      <c r="H4" s="26">
        <v>9</v>
      </c>
      <c r="I4" s="26">
        <v>5</v>
      </c>
      <c r="J4" s="26">
        <v>11</v>
      </c>
      <c r="K4" s="26"/>
      <c r="L4" s="26">
        <v>11</v>
      </c>
      <c r="M4" s="26">
        <v>6</v>
      </c>
      <c r="N4" s="26"/>
      <c r="O4" s="22"/>
      <c r="P4" s="82">
        <f t="shared" si="0"/>
        <v>64</v>
      </c>
      <c r="Q4" s="61"/>
      <c r="R4" s="61"/>
      <c r="S4" s="61"/>
      <c r="T4" s="61"/>
    </row>
    <row r="5" spans="1:20" ht="12.75">
      <c r="A5" s="22" t="s">
        <v>17</v>
      </c>
      <c r="B5" s="83" t="s">
        <v>124</v>
      </c>
      <c r="C5" s="85" t="s">
        <v>16</v>
      </c>
      <c r="D5" s="84">
        <v>2011</v>
      </c>
      <c r="E5" s="26">
        <v>9</v>
      </c>
      <c r="F5" s="26">
        <v>7</v>
      </c>
      <c r="G5" s="26">
        <v>9</v>
      </c>
      <c r="H5" s="26"/>
      <c r="I5" s="26"/>
      <c r="J5" s="26">
        <v>9</v>
      </c>
      <c r="K5" s="26">
        <v>9</v>
      </c>
      <c r="L5" s="26">
        <v>5</v>
      </c>
      <c r="M5" s="26"/>
      <c r="N5" s="26"/>
      <c r="O5" s="22"/>
      <c r="P5" s="92">
        <f t="shared" si="0"/>
        <v>48</v>
      </c>
      <c r="Q5" s="61"/>
      <c r="R5" s="61"/>
      <c r="S5" s="61"/>
      <c r="T5" s="61"/>
    </row>
    <row r="6" spans="1:20" ht="12.75">
      <c r="A6" s="22" t="s">
        <v>19</v>
      </c>
      <c r="B6" s="83" t="s">
        <v>120</v>
      </c>
      <c r="C6" s="85" t="s">
        <v>121</v>
      </c>
      <c r="D6" s="84">
        <v>2010</v>
      </c>
      <c r="E6" s="26">
        <v>14</v>
      </c>
      <c r="F6" s="26"/>
      <c r="G6" s="26"/>
      <c r="H6" s="26">
        <v>11</v>
      </c>
      <c r="I6" s="26">
        <v>11</v>
      </c>
      <c r="J6" s="26"/>
      <c r="K6" s="26"/>
      <c r="L6" s="26">
        <v>7</v>
      </c>
      <c r="M6" s="26">
        <v>3</v>
      </c>
      <c r="N6" s="26"/>
      <c r="O6" s="22"/>
      <c r="P6" s="94">
        <f t="shared" si="0"/>
        <v>46</v>
      </c>
      <c r="Q6" s="61"/>
      <c r="R6" s="61"/>
      <c r="S6" s="61"/>
      <c r="T6" s="61"/>
    </row>
    <row r="7" spans="1:20" ht="12.75">
      <c r="A7" s="22" t="s">
        <v>20</v>
      </c>
      <c r="B7" s="83" t="s">
        <v>235</v>
      </c>
      <c r="C7" s="85" t="s">
        <v>31</v>
      </c>
      <c r="D7" s="84" t="s">
        <v>244</v>
      </c>
      <c r="E7" s="26"/>
      <c r="F7" s="84">
        <v>11</v>
      </c>
      <c r="G7" s="26"/>
      <c r="H7" s="26"/>
      <c r="I7" s="26">
        <v>9</v>
      </c>
      <c r="J7" s="26"/>
      <c r="K7" s="26">
        <v>11</v>
      </c>
      <c r="L7" s="26"/>
      <c r="M7" s="26"/>
      <c r="N7" s="26"/>
      <c r="O7" s="22"/>
      <c r="P7" s="86">
        <f t="shared" si="0"/>
        <v>31</v>
      </c>
      <c r="Q7" s="61"/>
      <c r="R7" s="61"/>
      <c r="S7" s="61"/>
      <c r="T7" s="61"/>
    </row>
    <row r="8" spans="1:20" ht="12.75">
      <c r="A8" s="22" t="s">
        <v>21</v>
      </c>
      <c r="B8" s="85" t="s">
        <v>128</v>
      </c>
      <c r="C8" s="85" t="s">
        <v>18</v>
      </c>
      <c r="D8" s="84">
        <v>2011</v>
      </c>
      <c r="E8" s="26">
        <v>4</v>
      </c>
      <c r="F8" s="26">
        <v>3</v>
      </c>
      <c r="G8" s="26">
        <v>4</v>
      </c>
      <c r="H8" s="26">
        <v>2</v>
      </c>
      <c r="I8" s="26"/>
      <c r="J8" s="26">
        <v>7</v>
      </c>
      <c r="K8" s="26">
        <v>2</v>
      </c>
      <c r="L8" s="26"/>
      <c r="M8" s="26"/>
      <c r="N8" s="26"/>
      <c r="O8" s="22"/>
      <c r="P8" s="93">
        <f t="shared" si="0"/>
        <v>22</v>
      </c>
      <c r="Q8" s="61"/>
      <c r="R8" s="61"/>
      <c r="S8" s="61"/>
      <c r="T8" s="61"/>
    </row>
    <row r="9" spans="1:20" ht="12.75">
      <c r="A9" s="22" t="s">
        <v>23</v>
      </c>
      <c r="B9" s="83" t="s">
        <v>443</v>
      </c>
      <c r="C9" s="85" t="s">
        <v>31</v>
      </c>
      <c r="D9" s="84">
        <v>2011</v>
      </c>
      <c r="E9" s="26"/>
      <c r="F9" s="26"/>
      <c r="G9" s="26"/>
      <c r="H9" s="26"/>
      <c r="I9" s="26">
        <v>14</v>
      </c>
      <c r="J9" s="26"/>
      <c r="K9" s="26"/>
      <c r="L9" s="26"/>
      <c r="M9" s="26"/>
      <c r="N9" s="26"/>
      <c r="O9" s="22"/>
      <c r="P9" s="86">
        <f t="shared" si="0"/>
        <v>14</v>
      </c>
      <c r="Q9" s="61"/>
      <c r="R9" s="61"/>
      <c r="S9" s="61"/>
      <c r="T9" s="61"/>
    </row>
    <row r="10" spans="1:20" ht="12.75">
      <c r="A10" s="22" t="s">
        <v>24</v>
      </c>
      <c r="B10" s="83" t="s">
        <v>236</v>
      </c>
      <c r="C10" s="85" t="s">
        <v>31</v>
      </c>
      <c r="D10" s="84" t="s">
        <v>244</v>
      </c>
      <c r="E10" s="26"/>
      <c r="F10" s="84">
        <v>9</v>
      </c>
      <c r="G10" s="26"/>
      <c r="H10" s="26"/>
      <c r="I10" s="26"/>
      <c r="J10" s="26"/>
      <c r="K10" s="26"/>
      <c r="L10" s="26"/>
      <c r="M10" s="26">
        <v>4</v>
      </c>
      <c r="N10" s="26"/>
      <c r="O10" s="22"/>
      <c r="P10" s="86">
        <f t="shared" si="0"/>
        <v>13</v>
      </c>
      <c r="Q10" s="61"/>
      <c r="R10" s="61"/>
      <c r="S10" s="61"/>
      <c r="T10" s="61"/>
    </row>
    <row r="11" spans="1:20" ht="12.75">
      <c r="A11" s="22" t="s">
        <v>25</v>
      </c>
      <c r="B11" s="83" t="s">
        <v>372</v>
      </c>
      <c r="C11" s="85" t="s">
        <v>366</v>
      </c>
      <c r="D11" s="26">
        <v>2010</v>
      </c>
      <c r="E11" s="26"/>
      <c r="F11" s="26"/>
      <c r="G11" s="26"/>
      <c r="H11" s="26">
        <v>5</v>
      </c>
      <c r="I11" s="26">
        <v>2</v>
      </c>
      <c r="J11" s="26"/>
      <c r="K11" s="26"/>
      <c r="L11" s="26"/>
      <c r="M11" s="26">
        <v>5</v>
      </c>
      <c r="N11" s="26"/>
      <c r="O11" s="22"/>
      <c r="P11" s="82">
        <f t="shared" si="0"/>
        <v>12</v>
      </c>
      <c r="Q11" s="61"/>
      <c r="R11" s="61"/>
      <c r="S11" s="61"/>
      <c r="T11" s="61"/>
    </row>
    <row r="12" spans="1:20" ht="12.75">
      <c r="A12" s="22" t="s">
        <v>27</v>
      </c>
      <c r="B12" s="85" t="s">
        <v>314</v>
      </c>
      <c r="C12" s="85" t="s">
        <v>121</v>
      </c>
      <c r="D12" s="84">
        <v>2011</v>
      </c>
      <c r="E12" s="26"/>
      <c r="F12" s="26"/>
      <c r="G12" s="26">
        <v>11</v>
      </c>
      <c r="H12" s="26"/>
      <c r="I12" s="26"/>
      <c r="J12" s="26"/>
      <c r="K12" s="26"/>
      <c r="L12" s="26"/>
      <c r="M12" s="26"/>
      <c r="N12" s="26"/>
      <c r="O12" s="22"/>
      <c r="P12" s="94">
        <f t="shared" si="0"/>
        <v>11</v>
      </c>
      <c r="Q12" s="61"/>
      <c r="R12" s="61"/>
      <c r="S12" s="61"/>
      <c r="T12" s="61"/>
    </row>
    <row r="13" spans="1:20" ht="12.75">
      <c r="A13" s="22" t="s">
        <v>40</v>
      </c>
      <c r="B13" s="122" t="s">
        <v>629</v>
      </c>
      <c r="C13" s="123" t="s">
        <v>589</v>
      </c>
      <c r="D13" s="26">
        <v>2011</v>
      </c>
      <c r="E13" s="26"/>
      <c r="F13" s="26"/>
      <c r="G13" s="26"/>
      <c r="H13" s="26"/>
      <c r="I13" s="26"/>
      <c r="J13" s="26"/>
      <c r="K13" s="26"/>
      <c r="L13" s="26"/>
      <c r="M13" s="26">
        <v>11</v>
      </c>
      <c r="N13" s="26"/>
      <c r="O13" s="26"/>
      <c r="P13" s="82">
        <f t="shared" si="0"/>
        <v>11</v>
      </c>
      <c r="Q13" s="61"/>
      <c r="R13" s="61"/>
      <c r="S13" s="61"/>
      <c r="T13" s="61"/>
    </row>
    <row r="14" spans="1:20" ht="12.75">
      <c r="A14" s="22" t="s">
        <v>41</v>
      </c>
      <c r="B14" s="85" t="s">
        <v>581</v>
      </c>
      <c r="C14" s="85" t="s">
        <v>121</v>
      </c>
      <c r="D14" s="84">
        <v>2010</v>
      </c>
      <c r="E14" s="26"/>
      <c r="F14" s="26"/>
      <c r="G14" s="26">
        <v>7</v>
      </c>
      <c r="H14" s="26"/>
      <c r="I14" s="26"/>
      <c r="J14" s="26"/>
      <c r="K14" s="26"/>
      <c r="L14" s="26">
        <v>3</v>
      </c>
      <c r="M14" s="26"/>
      <c r="N14" s="26"/>
      <c r="O14" s="22"/>
      <c r="P14" s="94">
        <f t="shared" si="0"/>
        <v>10</v>
      </c>
      <c r="Q14" s="61"/>
      <c r="R14" s="61"/>
      <c r="S14" s="61"/>
      <c r="T14" s="61"/>
    </row>
    <row r="15" spans="1:20" ht="12.75">
      <c r="A15" s="22" t="s">
        <v>42</v>
      </c>
      <c r="B15" s="83" t="s">
        <v>528</v>
      </c>
      <c r="C15" s="85" t="s">
        <v>29</v>
      </c>
      <c r="D15" s="26">
        <v>2011</v>
      </c>
      <c r="E15" s="26"/>
      <c r="F15" s="26"/>
      <c r="G15" s="26"/>
      <c r="H15" s="26"/>
      <c r="I15" s="26"/>
      <c r="J15" s="22"/>
      <c r="K15" s="26">
        <v>6</v>
      </c>
      <c r="L15" s="26">
        <v>4</v>
      </c>
      <c r="M15" s="26"/>
      <c r="N15" s="26"/>
      <c r="O15" s="22"/>
      <c r="P15" s="94">
        <f t="shared" si="0"/>
        <v>10</v>
      </c>
      <c r="Q15" s="61"/>
      <c r="R15" s="61"/>
      <c r="S15" s="61"/>
      <c r="T15" s="61"/>
    </row>
    <row r="16" spans="1:20" ht="12.75">
      <c r="A16" s="22" t="s">
        <v>43</v>
      </c>
      <c r="B16" s="83" t="s">
        <v>127</v>
      </c>
      <c r="C16" s="85" t="s">
        <v>28</v>
      </c>
      <c r="D16" s="84">
        <v>2011</v>
      </c>
      <c r="E16" s="26">
        <v>5</v>
      </c>
      <c r="F16" s="25">
        <v>4</v>
      </c>
      <c r="G16" s="26"/>
      <c r="H16" s="26"/>
      <c r="I16" s="26"/>
      <c r="J16" s="26"/>
      <c r="K16" s="26"/>
      <c r="L16" s="26"/>
      <c r="M16" s="26"/>
      <c r="N16" s="26"/>
      <c r="O16" s="22"/>
      <c r="P16" s="87">
        <f t="shared" si="0"/>
        <v>9</v>
      </c>
      <c r="Q16" s="61"/>
      <c r="R16" s="61"/>
      <c r="S16" s="61"/>
      <c r="T16" s="129"/>
    </row>
    <row r="17" spans="1:16" ht="12.75">
      <c r="A17" s="22" t="s">
        <v>44</v>
      </c>
      <c r="B17" s="83" t="s">
        <v>579</v>
      </c>
      <c r="C17" s="85" t="s">
        <v>557</v>
      </c>
      <c r="D17" s="26">
        <v>2010</v>
      </c>
      <c r="E17" s="26"/>
      <c r="F17" s="26"/>
      <c r="G17" s="26"/>
      <c r="H17" s="26"/>
      <c r="I17" s="26"/>
      <c r="J17" s="22"/>
      <c r="K17" s="26"/>
      <c r="L17" s="26">
        <v>9</v>
      </c>
      <c r="M17" s="26"/>
      <c r="N17" s="26"/>
      <c r="O17" s="22"/>
      <c r="P17" s="82">
        <f t="shared" si="0"/>
        <v>9</v>
      </c>
    </row>
    <row r="18" spans="1:16" ht="12.75">
      <c r="A18" s="22" t="s">
        <v>45</v>
      </c>
      <c r="B18" s="122" t="s">
        <v>630</v>
      </c>
      <c r="C18" s="123" t="s">
        <v>609</v>
      </c>
      <c r="D18" s="26">
        <v>2010</v>
      </c>
      <c r="E18" s="26"/>
      <c r="F18" s="26"/>
      <c r="G18" s="26"/>
      <c r="H18" s="26"/>
      <c r="I18" s="26"/>
      <c r="J18" s="26"/>
      <c r="K18" s="26"/>
      <c r="L18" s="26"/>
      <c r="M18" s="26">
        <v>9</v>
      </c>
      <c r="N18" s="26"/>
      <c r="O18" s="26"/>
      <c r="P18" s="82">
        <f t="shared" si="0"/>
        <v>9</v>
      </c>
    </row>
    <row r="19" spans="1:16" ht="12.75">
      <c r="A19" s="22" t="s">
        <v>46</v>
      </c>
      <c r="B19" s="85" t="s">
        <v>239</v>
      </c>
      <c r="C19" s="85" t="s">
        <v>31</v>
      </c>
      <c r="D19" s="84" t="s">
        <v>244</v>
      </c>
      <c r="E19" s="26"/>
      <c r="F19" s="84">
        <v>1</v>
      </c>
      <c r="G19" s="26"/>
      <c r="H19" s="26"/>
      <c r="I19" s="26">
        <v>4</v>
      </c>
      <c r="J19" s="26"/>
      <c r="K19" s="26">
        <v>3</v>
      </c>
      <c r="L19" s="26"/>
      <c r="M19" s="26"/>
      <c r="N19" s="26"/>
      <c r="O19" s="22"/>
      <c r="P19" s="86">
        <f t="shared" si="0"/>
        <v>8</v>
      </c>
    </row>
    <row r="20" spans="1:16" ht="12.75">
      <c r="A20" s="22" t="s">
        <v>47</v>
      </c>
      <c r="B20" s="83" t="s">
        <v>125</v>
      </c>
      <c r="C20" s="85" t="s">
        <v>22</v>
      </c>
      <c r="D20" s="84">
        <v>2010</v>
      </c>
      <c r="E20" s="26">
        <v>7</v>
      </c>
      <c r="F20" s="25"/>
      <c r="G20" s="26"/>
      <c r="H20" s="26"/>
      <c r="I20" s="26"/>
      <c r="J20" s="26"/>
      <c r="K20" s="26"/>
      <c r="L20" s="26"/>
      <c r="M20" s="26"/>
      <c r="N20" s="26"/>
      <c r="O20" s="22"/>
      <c r="P20" s="88">
        <f t="shared" si="0"/>
        <v>7</v>
      </c>
    </row>
    <row r="21" spans="1:16" ht="12.75">
      <c r="A21" s="22" t="s">
        <v>48</v>
      </c>
      <c r="B21" s="83" t="s">
        <v>370</v>
      </c>
      <c r="C21" s="85" t="s">
        <v>32</v>
      </c>
      <c r="D21" s="26"/>
      <c r="E21" s="26"/>
      <c r="F21" s="26"/>
      <c r="G21" s="26"/>
      <c r="H21" s="26">
        <v>7</v>
      </c>
      <c r="I21" s="26"/>
      <c r="J21" s="26"/>
      <c r="K21" s="26"/>
      <c r="L21" s="26"/>
      <c r="M21" s="26"/>
      <c r="N21" s="26"/>
      <c r="O21" s="22"/>
      <c r="P21" s="89">
        <f t="shared" si="0"/>
        <v>7</v>
      </c>
    </row>
    <row r="22" spans="1:16" ht="12.75">
      <c r="A22" s="22" t="s">
        <v>49</v>
      </c>
      <c r="B22" s="24" t="s">
        <v>527</v>
      </c>
      <c r="C22" s="23" t="s">
        <v>31</v>
      </c>
      <c r="D22" s="26">
        <v>2010</v>
      </c>
      <c r="E22" s="26"/>
      <c r="F22" s="26"/>
      <c r="G22" s="26"/>
      <c r="H22" s="26"/>
      <c r="I22" s="26"/>
      <c r="J22" s="26"/>
      <c r="K22" s="26">
        <v>7</v>
      </c>
      <c r="L22" s="26"/>
      <c r="M22" s="26"/>
      <c r="N22" s="26"/>
      <c r="O22" s="22"/>
      <c r="P22" s="86">
        <f t="shared" si="0"/>
        <v>7</v>
      </c>
    </row>
    <row r="23" spans="1:16" ht="12.75">
      <c r="A23" s="22" t="s">
        <v>50</v>
      </c>
      <c r="B23" s="122" t="s">
        <v>631</v>
      </c>
      <c r="C23" s="123" t="s">
        <v>478</v>
      </c>
      <c r="D23" s="26">
        <v>2010</v>
      </c>
      <c r="E23" s="26"/>
      <c r="F23" s="26"/>
      <c r="G23" s="26"/>
      <c r="H23" s="26"/>
      <c r="I23" s="26"/>
      <c r="J23" s="26"/>
      <c r="K23" s="26"/>
      <c r="L23" s="26"/>
      <c r="M23" s="26">
        <v>7</v>
      </c>
      <c r="N23" s="26"/>
      <c r="O23" s="26"/>
      <c r="P23" s="82">
        <f t="shared" si="0"/>
        <v>7</v>
      </c>
    </row>
    <row r="24" spans="1:16" ht="12.75">
      <c r="A24" s="22" t="s">
        <v>51</v>
      </c>
      <c r="B24" s="85" t="s">
        <v>126</v>
      </c>
      <c r="C24" s="85" t="s">
        <v>100</v>
      </c>
      <c r="D24" s="84">
        <v>2010</v>
      </c>
      <c r="E24" s="26">
        <v>6</v>
      </c>
      <c r="F24" s="25"/>
      <c r="G24" s="26"/>
      <c r="H24" s="26"/>
      <c r="I24" s="26"/>
      <c r="J24" s="26"/>
      <c r="K24" s="26"/>
      <c r="L24" s="26"/>
      <c r="M24" s="26"/>
      <c r="N24" s="26"/>
      <c r="O24" s="22"/>
      <c r="P24" s="91">
        <f t="shared" si="0"/>
        <v>6</v>
      </c>
    </row>
    <row r="25" spans="1:16" ht="12.75">
      <c r="A25" s="22" t="s">
        <v>52</v>
      </c>
      <c r="B25" s="83" t="s">
        <v>237</v>
      </c>
      <c r="C25" s="85" t="s">
        <v>31</v>
      </c>
      <c r="D25" s="84" t="s">
        <v>244</v>
      </c>
      <c r="E25" s="26"/>
      <c r="F25" s="84">
        <v>6</v>
      </c>
      <c r="G25" s="26"/>
      <c r="H25" s="26"/>
      <c r="I25" s="26"/>
      <c r="J25" s="26"/>
      <c r="K25" s="26"/>
      <c r="L25" s="26"/>
      <c r="M25" s="26"/>
      <c r="N25" s="26"/>
      <c r="O25" s="22"/>
      <c r="P25" s="86">
        <f t="shared" si="0"/>
        <v>6</v>
      </c>
    </row>
    <row r="26" spans="1:16" ht="12.75" customHeight="1">
      <c r="A26" s="22" t="s">
        <v>53</v>
      </c>
      <c r="B26" s="83" t="s">
        <v>371</v>
      </c>
      <c r="C26" s="85" t="s">
        <v>344</v>
      </c>
      <c r="D26" s="26"/>
      <c r="E26" s="26"/>
      <c r="F26" s="26"/>
      <c r="G26" s="26"/>
      <c r="H26" s="26">
        <v>6</v>
      </c>
      <c r="I26" s="26"/>
      <c r="J26" s="26"/>
      <c r="K26" s="26"/>
      <c r="L26" s="26"/>
      <c r="M26" s="26"/>
      <c r="N26" s="26"/>
      <c r="O26" s="22"/>
      <c r="P26" s="82">
        <f t="shared" si="0"/>
        <v>6</v>
      </c>
    </row>
    <row r="27" spans="1:16" ht="12.75">
      <c r="A27" s="22" t="s">
        <v>54</v>
      </c>
      <c r="B27" s="85" t="s">
        <v>315</v>
      </c>
      <c r="C27" s="85" t="s">
        <v>28</v>
      </c>
      <c r="D27" s="84">
        <v>2010</v>
      </c>
      <c r="E27" s="26"/>
      <c r="F27" s="26"/>
      <c r="G27" s="26">
        <v>5</v>
      </c>
      <c r="H27" s="26"/>
      <c r="I27" s="26">
        <v>1</v>
      </c>
      <c r="J27" s="26"/>
      <c r="K27" s="26"/>
      <c r="L27" s="26"/>
      <c r="M27" s="26"/>
      <c r="N27" s="26"/>
      <c r="O27" s="22"/>
      <c r="P27" s="87">
        <f t="shared" si="0"/>
        <v>6</v>
      </c>
    </row>
    <row r="28" spans="1:16" ht="12.75">
      <c r="A28" s="22" t="s">
        <v>55</v>
      </c>
      <c r="B28" s="83" t="s">
        <v>444</v>
      </c>
      <c r="C28" s="85" t="s">
        <v>241</v>
      </c>
      <c r="D28" s="84">
        <v>2010</v>
      </c>
      <c r="E28" s="26"/>
      <c r="F28" s="26"/>
      <c r="G28" s="26"/>
      <c r="H28" s="26"/>
      <c r="I28" s="26">
        <v>6</v>
      </c>
      <c r="J28" s="26"/>
      <c r="K28" s="26"/>
      <c r="L28" s="26"/>
      <c r="M28" s="26"/>
      <c r="N28" s="26"/>
      <c r="O28" s="22"/>
      <c r="P28" s="82">
        <f t="shared" si="0"/>
        <v>6</v>
      </c>
    </row>
    <row r="29" spans="1:16" ht="12.75">
      <c r="A29" s="22" t="s">
        <v>56</v>
      </c>
      <c r="B29" s="83" t="s">
        <v>487</v>
      </c>
      <c r="C29" s="85" t="s">
        <v>486</v>
      </c>
      <c r="D29" s="26">
        <v>2010</v>
      </c>
      <c r="E29" s="26"/>
      <c r="F29" s="26"/>
      <c r="G29" s="26"/>
      <c r="H29" s="26"/>
      <c r="I29" s="26"/>
      <c r="J29" s="22">
        <v>6</v>
      </c>
      <c r="K29" s="26"/>
      <c r="L29" s="26"/>
      <c r="M29" s="26"/>
      <c r="N29" s="26"/>
      <c r="O29" s="22"/>
      <c r="P29" s="82">
        <f t="shared" si="0"/>
        <v>6</v>
      </c>
    </row>
    <row r="30" spans="1:16" ht="12.75">
      <c r="A30" s="22" t="s">
        <v>57</v>
      </c>
      <c r="B30" s="83" t="s">
        <v>580</v>
      </c>
      <c r="C30" s="85" t="s">
        <v>557</v>
      </c>
      <c r="D30" s="26">
        <v>2011</v>
      </c>
      <c r="E30" s="26"/>
      <c r="F30" s="26"/>
      <c r="G30" s="26"/>
      <c r="H30" s="26"/>
      <c r="I30" s="26"/>
      <c r="J30" s="22"/>
      <c r="K30" s="26"/>
      <c r="L30" s="26">
        <v>6</v>
      </c>
      <c r="M30" s="26"/>
      <c r="N30" s="26"/>
      <c r="O30" s="22"/>
      <c r="P30" s="82">
        <f t="shared" si="0"/>
        <v>6</v>
      </c>
    </row>
    <row r="31" spans="1:16" ht="12.75">
      <c r="A31" s="22" t="s">
        <v>58</v>
      </c>
      <c r="B31" s="83" t="s">
        <v>488</v>
      </c>
      <c r="C31" s="85" t="s">
        <v>18</v>
      </c>
      <c r="D31" s="26">
        <v>2010</v>
      </c>
      <c r="E31" s="26"/>
      <c r="F31" s="26"/>
      <c r="G31" s="26"/>
      <c r="H31" s="26"/>
      <c r="I31" s="26"/>
      <c r="J31" s="22">
        <v>5</v>
      </c>
      <c r="K31" s="26"/>
      <c r="L31" s="26"/>
      <c r="M31" s="26"/>
      <c r="N31" s="26"/>
      <c r="O31" s="22"/>
      <c r="P31" s="93">
        <f t="shared" si="0"/>
        <v>5</v>
      </c>
    </row>
    <row r="32" spans="1:16" ht="12.75">
      <c r="A32" s="22" t="s">
        <v>59</v>
      </c>
      <c r="B32" s="83" t="s">
        <v>529</v>
      </c>
      <c r="C32" s="85" t="s">
        <v>29</v>
      </c>
      <c r="D32" s="26">
        <v>2010</v>
      </c>
      <c r="E32" s="26"/>
      <c r="F32" s="26"/>
      <c r="G32" s="26"/>
      <c r="H32" s="26"/>
      <c r="I32" s="26"/>
      <c r="J32" s="22"/>
      <c r="K32" s="26">
        <v>5</v>
      </c>
      <c r="L32" s="26"/>
      <c r="M32" s="26"/>
      <c r="N32" s="26"/>
      <c r="O32" s="22"/>
      <c r="P32" s="94">
        <f t="shared" si="0"/>
        <v>5</v>
      </c>
    </row>
    <row r="33" spans="1:16" ht="12.75">
      <c r="A33" s="22" t="s">
        <v>60</v>
      </c>
      <c r="B33" s="83" t="s">
        <v>130</v>
      </c>
      <c r="C33" s="85" t="s">
        <v>100</v>
      </c>
      <c r="D33" s="84">
        <v>2011</v>
      </c>
      <c r="E33" s="26">
        <v>2</v>
      </c>
      <c r="F33" s="26"/>
      <c r="G33" s="26">
        <v>2</v>
      </c>
      <c r="H33" s="26"/>
      <c r="I33" s="26"/>
      <c r="J33" s="26"/>
      <c r="K33" s="26"/>
      <c r="L33" s="26"/>
      <c r="M33" s="26">
        <v>1</v>
      </c>
      <c r="N33" s="26"/>
      <c r="O33" s="22"/>
      <c r="P33" s="91">
        <f t="shared" si="0"/>
        <v>5</v>
      </c>
    </row>
    <row r="34" spans="1:16" ht="12.75">
      <c r="A34" s="22" t="s">
        <v>61</v>
      </c>
      <c r="B34" s="83" t="s">
        <v>490</v>
      </c>
      <c r="C34" s="85" t="s">
        <v>29</v>
      </c>
      <c r="D34" s="26">
        <v>2010</v>
      </c>
      <c r="E34" s="26"/>
      <c r="F34" s="26"/>
      <c r="G34" s="26"/>
      <c r="H34" s="26"/>
      <c r="I34" s="26"/>
      <c r="J34" s="22">
        <v>3</v>
      </c>
      <c r="K34" s="26"/>
      <c r="L34" s="26"/>
      <c r="M34" s="26">
        <v>2</v>
      </c>
      <c r="N34" s="26"/>
      <c r="O34" s="22"/>
      <c r="P34" s="94">
        <f t="shared" si="0"/>
        <v>5</v>
      </c>
    </row>
    <row r="35" spans="1:16" ht="12.75">
      <c r="A35" s="22" t="s">
        <v>62</v>
      </c>
      <c r="B35" s="83" t="s">
        <v>373</v>
      </c>
      <c r="C35" s="85" t="s">
        <v>367</v>
      </c>
      <c r="D35" s="26"/>
      <c r="E35" s="26"/>
      <c r="F35" s="26"/>
      <c r="G35" s="26"/>
      <c r="H35" s="26">
        <v>4</v>
      </c>
      <c r="I35" s="26"/>
      <c r="J35" s="26"/>
      <c r="K35" s="26"/>
      <c r="L35" s="26"/>
      <c r="M35" s="26"/>
      <c r="N35" s="26"/>
      <c r="O35" s="22"/>
      <c r="P35" s="82">
        <f t="shared" si="0"/>
        <v>4</v>
      </c>
    </row>
    <row r="36" spans="1:16" ht="12.75">
      <c r="A36" s="22" t="s">
        <v>63</v>
      </c>
      <c r="B36" s="83" t="s">
        <v>489</v>
      </c>
      <c r="C36" s="85" t="s">
        <v>16</v>
      </c>
      <c r="D36" s="26">
        <v>2011</v>
      </c>
      <c r="E36" s="26"/>
      <c r="F36" s="26"/>
      <c r="G36" s="26"/>
      <c r="H36" s="26"/>
      <c r="I36" s="26"/>
      <c r="J36" s="22">
        <v>4</v>
      </c>
      <c r="K36" s="26"/>
      <c r="L36" s="26"/>
      <c r="M36" s="26"/>
      <c r="N36" s="26"/>
      <c r="O36" s="22"/>
      <c r="P36" s="92">
        <f t="shared" si="0"/>
        <v>4</v>
      </c>
    </row>
    <row r="37" spans="1:16" ht="12.75">
      <c r="A37" s="22" t="s">
        <v>425</v>
      </c>
      <c r="B37" s="83" t="s">
        <v>530</v>
      </c>
      <c r="C37" s="85" t="s">
        <v>31</v>
      </c>
      <c r="D37" s="26">
        <v>2011</v>
      </c>
      <c r="E37" s="26"/>
      <c r="F37" s="26"/>
      <c r="G37" s="26"/>
      <c r="H37" s="26"/>
      <c r="I37" s="26"/>
      <c r="J37" s="22"/>
      <c r="K37" s="26">
        <v>4</v>
      </c>
      <c r="L37" s="26"/>
      <c r="M37" s="26"/>
      <c r="N37" s="26"/>
      <c r="O37" s="22"/>
      <c r="P37" s="86">
        <f t="shared" si="0"/>
        <v>4</v>
      </c>
    </row>
    <row r="38" spans="1:16" ht="12.75">
      <c r="A38" s="22" t="s">
        <v>426</v>
      </c>
      <c r="B38" s="83" t="s">
        <v>129</v>
      </c>
      <c r="C38" s="85" t="s">
        <v>22</v>
      </c>
      <c r="D38" s="84">
        <v>2010</v>
      </c>
      <c r="E38" s="26">
        <v>3</v>
      </c>
      <c r="F38" s="26"/>
      <c r="G38" s="26"/>
      <c r="H38" s="26"/>
      <c r="I38" s="26"/>
      <c r="J38" s="26"/>
      <c r="K38" s="26"/>
      <c r="L38" s="26"/>
      <c r="M38" s="26"/>
      <c r="N38" s="26"/>
      <c r="O38" s="22"/>
      <c r="P38" s="88">
        <f t="shared" si="0"/>
        <v>3</v>
      </c>
    </row>
    <row r="39" spans="1:16" ht="12.75">
      <c r="A39" s="22" t="s">
        <v>427</v>
      </c>
      <c r="B39" s="85" t="s">
        <v>316</v>
      </c>
      <c r="C39" s="85" t="s">
        <v>100</v>
      </c>
      <c r="D39" s="84">
        <v>2010</v>
      </c>
      <c r="E39" s="25"/>
      <c r="F39" s="25"/>
      <c r="G39" s="26">
        <v>3</v>
      </c>
      <c r="H39" s="26"/>
      <c r="I39" s="26"/>
      <c r="J39" s="26"/>
      <c r="K39" s="26"/>
      <c r="L39" s="26"/>
      <c r="M39" s="26"/>
      <c r="N39" s="26"/>
      <c r="O39" s="22"/>
      <c r="P39" s="91">
        <f t="shared" si="0"/>
        <v>3</v>
      </c>
    </row>
    <row r="40" spans="1:16" ht="12.75">
      <c r="A40" s="22" t="s">
        <v>428</v>
      </c>
      <c r="B40" s="83" t="s">
        <v>374</v>
      </c>
      <c r="C40" s="85" t="s">
        <v>368</v>
      </c>
      <c r="D40" s="25"/>
      <c r="E40" s="25"/>
      <c r="F40" s="25"/>
      <c r="G40" s="26"/>
      <c r="H40" s="26">
        <v>3</v>
      </c>
      <c r="I40" s="26"/>
      <c r="J40" s="26"/>
      <c r="K40" s="26"/>
      <c r="L40" s="26"/>
      <c r="M40" s="26"/>
      <c r="N40" s="26"/>
      <c r="O40" s="22"/>
      <c r="P40" s="82">
        <f t="shared" si="0"/>
        <v>3</v>
      </c>
    </row>
    <row r="41" spans="1:16" ht="15">
      <c r="A41" s="22" t="s">
        <v>429</v>
      </c>
      <c r="B41" s="83" t="s">
        <v>445</v>
      </c>
      <c r="C41" s="85" t="s">
        <v>28</v>
      </c>
      <c r="D41" s="84">
        <v>2010</v>
      </c>
      <c r="E41" s="38"/>
      <c r="F41" s="37"/>
      <c r="G41" s="38"/>
      <c r="H41" s="26"/>
      <c r="I41" s="26">
        <v>3</v>
      </c>
      <c r="J41" s="26"/>
      <c r="K41" s="26"/>
      <c r="L41" s="26"/>
      <c r="M41" s="26"/>
      <c r="N41" s="26"/>
      <c r="O41" s="22"/>
      <c r="P41" s="87">
        <f t="shared" si="0"/>
        <v>3</v>
      </c>
    </row>
    <row r="42" spans="1:16" ht="12.75">
      <c r="A42" s="22" t="s">
        <v>483</v>
      </c>
      <c r="B42" s="83" t="s">
        <v>491</v>
      </c>
      <c r="C42" s="85" t="s">
        <v>29</v>
      </c>
      <c r="D42" s="26">
        <v>2010</v>
      </c>
      <c r="E42" s="26"/>
      <c r="F42" s="26"/>
      <c r="G42" s="26"/>
      <c r="H42" s="26"/>
      <c r="I42" s="26"/>
      <c r="J42" s="22">
        <v>2</v>
      </c>
      <c r="K42" s="26">
        <v>1</v>
      </c>
      <c r="L42" s="26"/>
      <c r="M42" s="26"/>
      <c r="N42" s="26"/>
      <c r="O42" s="22"/>
      <c r="P42" s="94">
        <f t="shared" si="0"/>
        <v>3</v>
      </c>
    </row>
    <row r="43" spans="1:16" ht="12.75">
      <c r="A43" s="22" t="s">
        <v>484</v>
      </c>
      <c r="B43" s="83" t="s">
        <v>238</v>
      </c>
      <c r="C43" s="85" t="s">
        <v>242</v>
      </c>
      <c r="D43" s="84" t="s">
        <v>244</v>
      </c>
      <c r="E43" s="26"/>
      <c r="F43" s="84">
        <v>2</v>
      </c>
      <c r="G43" s="26"/>
      <c r="H43" s="26"/>
      <c r="I43" s="26"/>
      <c r="J43" s="26"/>
      <c r="K43" s="26"/>
      <c r="L43" s="26"/>
      <c r="M43" s="26"/>
      <c r="N43" s="26"/>
      <c r="O43" s="22"/>
      <c r="P43" s="82">
        <f t="shared" si="0"/>
        <v>2</v>
      </c>
    </row>
    <row r="44" spans="1:16" ht="12.75">
      <c r="A44" s="22" t="s">
        <v>485</v>
      </c>
      <c r="B44" s="83" t="s">
        <v>131</v>
      </c>
      <c r="C44" s="85" t="s">
        <v>18</v>
      </c>
      <c r="D44" s="84">
        <v>2010</v>
      </c>
      <c r="E44" s="26">
        <v>1</v>
      </c>
      <c r="F44" s="26"/>
      <c r="G44" s="26">
        <v>1</v>
      </c>
      <c r="H44" s="26"/>
      <c r="I44" s="26"/>
      <c r="J44" s="26"/>
      <c r="K44" s="26"/>
      <c r="L44" s="26"/>
      <c r="M44" s="26"/>
      <c r="N44" s="26"/>
      <c r="O44" s="22"/>
      <c r="P44" s="93">
        <f t="shared" si="0"/>
        <v>2</v>
      </c>
    </row>
    <row r="45" spans="1:16" ht="12.75">
      <c r="A45" s="22" t="s">
        <v>524</v>
      </c>
      <c r="B45" s="122" t="s">
        <v>582</v>
      </c>
      <c r="C45" s="123" t="s">
        <v>29</v>
      </c>
      <c r="D45" s="26">
        <v>2010</v>
      </c>
      <c r="E45" s="26"/>
      <c r="F45" s="26"/>
      <c r="G45" s="26"/>
      <c r="H45" s="26"/>
      <c r="I45" s="26"/>
      <c r="J45" s="26"/>
      <c r="K45" s="26"/>
      <c r="L45" s="26">
        <v>2</v>
      </c>
      <c r="M45" s="26"/>
      <c r="N45" s="26"/>
      <c r="O45" s="26"/>
      <c r="P45" s="94">
        <f t="shared" si="0"/>
        <v>2</v>
      </c>
    </row>
    <row r="46" spans="1:16" ht="12.75">
      <c r="A46" s="22" t="s">
        <v>525</v>
      </c>
      <c r="B46" s="83" t="s">
        <v>375</v>
      </c>
      <c r="C46" s="85" t="s">
        <v>369</v>
      </c>
      <c r="D46" s="26"/>
      <c r="E46" s="26"/>
      <c r="F46" s="26"/>
      <c r="G46" s="26"/>
      <c r="H46" s="26">
        <v>1</v>
      </c>
      <c r="I46" s="26"/>
      <c r="J46" s="26"/>
      <c r="K46" s="26"/>
      <c r="L46" s="26"/>
      <c r="M46" s="26"/>
      <c r="N46" s="26"/>
      <c r="O46" s="22"/>
      <c r="P46" s="82">
        <f t="shared" si="0"/>
        <v>1</v>
      </c>
    </row>
    <row r="47" spans="1:16" ht="12.75">
      <c r="A47" s="22" t="s">
        <v>565</v>
      </c>
      <c r="B47" s="83" t="s">
        <v>492</v>
      </c>
      <c r="C47" s="85" t="s">
        <v>38</v>
      </c>
      <c r="D47" s="26">
        <v>2011</v>
      </c>
      <c r="E47" s="26"/>
      <c r="F47" s="26"/>
      <c r="G47" s="26"/>
      <c r="H47" s="26"/>
      <c r="I47" s="26"/>
      <c r="J47" s="22">
        <v>1</v>
      </c>
      <c r="K47" s="26"/>
      <c r="L47" s="26"/>
      <c r="M47" s="26"/>
      <c r="N47" s="26"/>
      <c r="O47" s="22"/>
      <c r="P47" s="82">
        <f t="shared" si="0"/>
        <v>1</v>
      </c>
    </row>
    <row r="48" spans="1:16" ht="12.75">
      <c r="A48" s="22" t="s">
        <v>573</v>
      </c>
      <c r="B48" s="122" t="s">
        <v>583</v>
      </c>
      <c r="C48" s="123" t="s">
        <v>29</v>
      </c>
      <c r="D48" s="26">
        <v>2010</v>
      </c>
      <c r="E48" s="26"/>
      <c r="F48" s="26"/>
      <c r="G48" s="26"/>
      <c r="H48" s="26"/>
      <c r="I48" s="26"/>
      <c r="J48" s="26"/>
      <c r="K48" s="26"/>
      <c r="L48" s="26">
        <v>1</v>
      </c>
      <c r="M48" s="26"/>
      <c r="N48" s="26"/>
      <c r="O48" s="26"/>
      <c r="P48" s="94">
        <f t="shared" si="0"/>
        <v>1</v>
      </c>
    </row>
    <row r="49" spans="1:16" ht="12.75">
      <c r="A49" s="105"/>
      <c r="B49" s="130"/>
      <c r="C49" s="131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7"/>
    </row>
    <row r="50" spans="1:16" ht="12.75">
      <c r="A50" s="105"/>
      <c r="B50" s="130"/>
      <c r="C50" s="13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7"/>
    </row>
    <row r="51" spans="1:16" ht="12.75">
      <c r="A51" s="105"/>
      <c r="B51" s="130"/>
      <c r="C51" s="131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</row>
    <row r="52" spans="1:16" ht="12.75">
      <c r="A52" s="105"/>
      <c r="B52" s="130"/>
      <c r="C52" s="131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</row>
    <row r="54" spans="2:17" ht="12.75">
      <c r="B54" s="71" t="s">
        <v>36</v>
      </c>
      <c r="Q54" t="s">
        <v>13</v>
      </c>
    </row>
    <row r="55" ht="12.75">
      <c r="B55" s="72" t="s">
        <v>18</v>
      </c>
    </row>
    <row r="56" ht="12.75">
      <c r="B56" s="73" t="s">
        <v>29</v>
      </c>
    </row>
    <row r="57" ht="12.75">
      <c r="B57" s="74" t="s">
        <v>28</v>
      </c>
    </row>
    <row r="58" ht="12.75">
      <c r="B58" s="75" t="s">
        <v>30</v>
      </c>
    </row>
    <row r="59" ht="12.75">
      <c r="B59" s="76" t="s">
        <v>16</v>
      </c>
    </row>
    <row r="60" ht="12.75">
      <c r="B60" s="77" t="s">
        <v>31</v>
      </c>
    </row>
    <row r="61" ht="12.75">
      <c r="B61" s="78" t="s">
        <v>22</v>
      </c>
    </row>
    <row r="62" ht="12.75">
      <c r="B62" s="79" t="s">
        <v>32</v>
      </c>
    </row>
    <row r="63" ht="12.75">
      <c r="B63" s="80" t="s">
        <v>39</v>
      </c>
    </row>
  </sheetData>
  <sheetProtection/>
  <mergeCells count="1">
    <mergeCell ref="A1:P1"/>
  </mergeCells>
  <printOptions/>
  <pageMargins left="0.59" right="0.59" top="0.55" bottom="0.51" header="0.51" footer="0.51"/>
  <pageSetup firstPageNumber="1" useFirstPageNumber="1"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91" zoomScaleNormal="91" zoomScalePageLayoutView="0" workbookViewId="0" topLeftCell="A1">
      <selection activeCell="M6" sqref="M6"/>
    </sheetView>
  </sheetViews>
  <sheetFormatPr defaultColWidth="11.57421875" defaultRowHeight="12.75"/>
  <cols>
    <col min="1" max="1" width="7.00390625" style="5" bestFit="1" customWidth="1"/>
    <col min="2" max="2" width="23.421875" style="0" customWidth="1"/>
    <col min="3" max="3" width="25.8515625" style="0" bestFit="1" customWidth="1"/>
    <col min="4" max="4" width="8.7109375" style="4" bestFit="1" customWidth="1"/>
    <col min="5" max="6" width="10.421875" style="4" bestFit="1" customWidth="1"/>
    <col min="7" max="7" width="10.28125" style="4" bestFit="1" customWidth="1"/>
    <col min="8" max="9" width="10.28125" style="4" customWidth="1"/>
    <col min="10" max="10" width="10.28125" style="4" bestFit="1" customWidth="1"/>
    <col min="11" max="11" width="10.00390625" style="4" bestFit="1" customWidth="1"/>
    <col min="12" max="12" width="8.421875" style="4" bestFit="1" customWidth="1"/>
    <col min="13" max="13" width="9.00390625" style="4" bestFit="1" customWidth="1"/>
    <col min="14" max="14" width="9.57421875" style="4" bestFit="1" customWidth="1"/>
    <col min="15" max="15" width="9.57421875" style="4" customWidth="1"/>
    <col min="16" max="16" width="8.28125" style="21" bestFit="1" customWidth="1"/>
    <col min="17" max="17" width="12.421875" style="4" customWidth="1"/>
    <col min="18" max="18" width="11.00390625" style="0" customWidth="1"/>
    <col min="19" max="19" width="7.00390625" style="0" customWidth="1"/>
  </cols>
  <sheetData>
    <row r="1" spans="1:16" ht="21.75" customHeight="1">
      <c r="A1" s="3" t="s">
        <v>68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22.5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40"/>
    </row>
    <row r="3" spans="1:20" ht="12.75">
      <c r="A3" s="22" t="s">
        <v>14</v>
      </c>
      <c r="B3" s="83" t="s">
        <v>245</v>
      </c>
      <c r="C3" s="23" t="s">
        <v>254</v>
      </c>
      <c r="D3" s="84">
        <v>2010</v>
      </c>
      <c r="E3" s="26">
        <v>11</v>
      </c>
      <c r="F3" s="26">
        <v>14</v>
      </c>
      <c r="G3" s="26">
        <v>14</v>
      </c>
      <c r="H3" s="26"/>
      <c r="I3" s="26"/>
      <c r="J3" s="26">
        <v>14</v>
      </c>
      <c r="K3" s="26">
        <v>11</v>
      </c>
      <c r="L3" s="26">
        <v>14</v>
      </c>
      <c r="M3" s="26">
        <v>14</v>
      </c>
      <c r="N3" s="26"/>
      <c r="O3" s="26"/>
      <c r="P3" s="82">
        <f aca="true" t="shared" si="0" ref="P3:P46">SUM(E3:O3)</f>
        <v>92</v>
      </c>
      <c r="Q3" s="61"/>
      <c r="R3" s="61"/>
      <c r="S3" s="61"/>
      <c r="T3" s="61"/>
    </row>
    <row r="4" spans="1:20" ht="12.75">
      <c r="A4" s="22" t="s">
        <v>15</v>
      </c>
      <c r="B4" s="23" t="s">
        <v>377</v>
      </c>
      <c r="C4" s="23" t="s">
        <v>240</v>
      </c>
      <c r="D4" s="84">
        <v>2010</v>
      </c>
      <c r="E4" s="26"/>
      <c r="F4" s="26"/>
      <c r="G4" s="26"/>
      <c r="H4" s="26">
        <v>14</v>
      </c>
      <c r="I4" s="26">
        <v>14</v>
      </c>
      <c r="J4" s="26">
        <v>11</v>
      </c>
      <c r="K4" s="26"/>
      <c r="L4" s="26"/>
      <c r="M4" s="26"/>
      <c r="N4" s="26"/>
      <c r="O4" s="26"/>
      <c r="P4" s="93">
        <f t="shared" si="0"/>
        <v>39</v>
      </c>
      <c r="Q4" s="61"/>
      <c r="R4" s="61"/>
      <c r="S4" s="61"/>
      <c r="T4" s="61"/>
    </row>
    <row r="5" spans="1:20" ht="15">
      <c r="A5" s="22" t="s">
        <v>17</v>
      </c>
      <c r="B5" s="23" t="s">
        <v>252</v>
      </c>
      <c r="C5" s="23" t="s">
        <v>240</v>
      </c>
      <c r="D5" s="84" t="s">
        <v>244</v>
      </c>
      <c r="E5" s="26"/>
      <c r="F5" s="26">
        <v>2</v>
      </c>
      <c r="G5" s="100">
        <v>5</v>
      </c>
      <c r="H5" s="100">
        <v>11</v>
      </c>
      <c r="I5" s="100">
        <v>9</v>
      </c>
      <c r="J5" s="26">
        <v>6</v>
      </c>
      <c r="K5" s="26">
        <v>6</v>
      </c>
      <c r="L5" s="26"/>
      <c r="M5" s="26"/>
      <c r="N5" s="26"/>
      <c r="O5" s="26"/>
      <c r="P5" s="93">
        <f t="shared" si="0"/>
        <v>39</v>
      </c>
      <c r="Q5" s="61"/>
      <c r="R5" s="61"/>
      <c r="S5" s="61"/>
      <c r="T5" s="61"/>
    </row>
    <row r="6" spans="1:20" ht="12.75">
      <c r="A6" s="22" t="s">
        <v>19</v>
      </c>
      <c r="B6" s="23" t="s">
        <v>246</v>
      </c>
      <c r="C6" s="23" t="s">
        <v>29</v>
      </c>
      <c r="D6" s="84" t="s">
        <v>243</v>
      </c>
      <c r="E6" s="26"/>
      <c r="F6" s="26">
        <v>11</v>
      </c>
      <c r="G6" s="26">
        <v>11</v>
      </c>
      <c r="H6" s="26"/>
      <c r="I6" s="26"/>
      <c r="J6" s="26">
        <v>7</v>
      </c>
      <c r="K6" s="26">
        <v>5</v>
      </c>
      <c r="L6" s="26">
        <v>5</v>
      </c>
      <c r="M6" s="26"/>
      <c r="N6" s="26"/>
      <c r="O6" s="26"/>
      <c r="P6" s="94">
        <f t="shared" si="0"/>
        <v>39</v>
      </c>
      <c r="Q6" s="61"/>
      <c r="R6" s="61"/>
      <c r="S6" s="61"/>
      <c r="T6" s="61"/>
    </row>
    <row r="7" spans="1:20" ht="12.75">
      <c r="A7" s="22" t="s">
        <v>20</v>
      </c>
      <c r="B7" s="24" t="s">
        <v>306</v>
      </c>
      <c r="C7" s="29" t="s">
        <v>307</v>
      </c>
      <c r="D7" s="26">
        <v>2010</v>
      </c>
      <c r="E7" s="26"/>
      <c r="F7" s="26"/>
      <c r="G7" s="26">
        <v>9</v>
      </c>
      <c r="H7" s="26"/>
      <c r="I7" s="26"/>
      <c r="J7" s="26"/>
      <c r="K7" s="26"/>
      <c r="L7" s="26">
        <v>11</v>
      </c>
      <c r="M7" s="26">
        <v>11</v>
      </c>
      <c r="N7" s="26"/>
      <c r="O7" s="26"/>
      <c r="P7" s="82">
        <f t="shared" si="0"/>
        <v>31</v>
      </c>
      <c r="Q7" s="61"/>
      <c r="R7" s="61"/>
      <c r="S7" s="61"/>
      <c r="T7" s="61"/>
    </row>
    <row r="8" spans="1:20" ht="12.75">
      <c r="A8" s="22" t="s">
        <v>21</v>
      </c>
      <c r="B8" s="23" t="s">
        <v>379</v>
      </c>
      <c r="C8" s="23" t="s">
        <v>368</v>
      </c>
      <c r="D8" s="84">
        <v>2011</v>
      </c>
      <c r="E8" s="26"/>
      <c r="F8" s="26"/>
      <c r="G8" s="26"/>
      <c r="H8" s="26">
        <v>6</v>
      </c>
      <c r="I8" s="26">
        <v>5</v>
      </c>
      <c r="J8" s="26">
        <v>5</v>
      </c>
      <c r="K8" s="26">
        <v>2</v>
      </c>
      <c r="L8" s="26">
        <v>3</v>
      </c>
      <c r="M8" s="26">
        <v>7</v>
      </c>
      <c r="N8" s="26"/>
      <c r="O8" s="26"/>
      <c r="P8" s="82">
        <f t="shared" si="0"/>
        <v>28</v>
      </c>
      <c r="Q8" s="61"/>
      <c r="R8" s="61"/>
      <c r="S8" s="61"/>
      <c r="T8" s="61"/>
    </row>
    <row r="9" spans="1:20" ht="12.75">
      <c r="A9" s="22" t="s">
        <v>23</v>
      </c>
      <c r="B9" s="23" t="s">
        <v>247</v>
      </c>
      <c r="C9" s="23" t="s">
        <v>100</v>
      </c>
      <c r="D9" s="84" t="s">
        <v>243</v>
      </c>
      <c r="E9" s="26"/>
      <c r="F9" s="26">
        <v>9</v>
      </c>
      <c r="G9" s="26">
        <v>1</v>
      </c>
      <c r="H9" s="26">
        <v>7</v>
      </c>
      <c r="I9" s="26"/>
      <c r="J9" s="26"/>
      <c r="K9" s="26"/>
      <c r="L9" s="26">
        <v>9</v>
      </c>
      <c r="M9" s="26"/>
      <c r="N9" s="26"/>
      <c r="O9" s="26"/>
      <c r="P9" s="91">
        <f t="shared" si="0"/>
        <v>26</v>
      </c>
      <c r="Q9" s="61"/>
      <c r="R9" s="61"/>
      <c r="S9" s="61"/>
      <c r="T9" s="61"/>
    </row>
    <row r="10" spans="1:20" ht="12.75">
      <c r="A10" s="22" t="s">
        <v>24</v>
      </c>
      <c r="B10" s="23" t="s">
        <v>118</v>
      </c>
      <c r="C10" s="23" t="s">
        <v>28</v>
      </c>
      <c r="D10" s="25">
        <v>2010</v>
      </c>
      <c r="E10" s="26">
        <v>2</v>
      </c>
      <c r="F10" s="26">
        <v>6</v>
      </c>
      <c r="G10" s="26"/>
      <c r="H10" s="26"/>
      <c r="I10" s="26">
        <v>6</v>
      </c>
      <c r="J10" s="26"/>
      <c r="K10" s="26">
        <v>7</v>
      </c>
      <c r="L10" s="26"/>
      <c r="M10" s="26"/>
      <c r="N10" s="26"/>
      <c r="O10" s="26"/>
      <c r="P10" s="87">
        <f t="shared" si="0"/>
        <v>21</v>
      </c>
      <c r="Q10" s="61"/>
      <c r="R10" s="61"/>
      <c r="S10" s="61"/>
      <c r="T10" s="61"/>
    </row>
    <row r="11" spans="1:20" ht="12.75">
      <c r="A11" s="22" t="s">
        <v>25</v>
      </c>
      <c r="B11" s="23" t="s">
        <v>532</v>
      </c>
      <c r="C11" s="23" t="s">
        <v>29</v>
      </c>
      <c r="D11" s="26">
        <v>2010</v>
      </c>
      <c r="E11" s="26"/>
      <c r="F11" s="26"/>
      <c r="G11" s="26"/>
      <c r="H11" s="26"/>
      <c r="I11" s="26"/>
      <c r="J11" s="26"/>
      <c r="K11" s="26">
        <v>9</v>
      </c>
      <c r="L11" s="26">
        <v>7</v>
      </c>
      <c r="M11" s="26">
        <v>3</v>
      </c>
      <c r="N11" s="26"/>
      <c r="O11" s="26"/>
      <c r="P11" s="94">
        <f t="shared" si="0"/>
        <v>19</v>
      </c>
      <c r="Q11" s="61"/>
      <c r="R11" s="61"/>
      <c r="S11" s="61"/>
      <c r="T11" s="61"/>
    </row>
    <row r="12" spans="1:20" ht="12.75">
      <c r="A12" s="22" t="s">
        <v>27</v>
      </c>
      <c r="B12" s="83" t="s">
        <v>110</v>
      </c>
      <c r="C12" s="23" t="s">
        <v>111</v>
      </c>
      <c r="D12" s="84">
        <v>2011</v>
      </c>
      <c r="E12" s="26">
        <v>14</v>
      </c>
      <c r="F12" s="26"/>
      <c r="G12" s="26"/>
      <c r="H12" s="26"/>
      <c r="I12" s="26"/>
      <c r="J12" s="26"/>
      <c r="K12" s="65"/>
      <c r="L12" s="26"/>
      <c r="M12" s="26"/>
      <c r="N12" s="26"/>
      <c r="O12" s="26"/>
      <c r="P12" s="82">
        <f t="shared" si="0"/>
        <v>14</v>
      </c>
      <c r="Q12" s="61"/>
      <c r="R12" s="61"/>
      <c r="S12" s="61"/>
      <c r="T12" s="61"/>
    </row>
    <row r="13" spans="1:20" ht="12.75">
      <c r="A13" s="22" t="s">
        <v>40</v>
      </c>
      <c r="B13" s="23" t="s">
        <v>531</v>
      </c>
      <c r="C13" s="23" t="s">
        <v>533</v>
      </c>
      <c r="D13" s="26">
        <v>2010</v>
      </c>
      <c r="E13" s="26"/>
      <c r="F13" s="26"/>
      <c r="G13" s="26"/>
      <c r="H13" s="26"/>
      <c r="I13" s="26"/>
      <c r="J13" s="26"/>
      <c r="K13" s="26">
        <v>14</v>
      </c>
      <c r="L13" s="26"/>
      <c r="M13" s="26"/>
      <c r="N13" s="26"/>
      <c r="O13" s="26"/>
      <c r="P13" s="82">
        <f t="shared" si="0"/>
        <v>14</v>
      </c>
      <c r="Q13" s="61"/>
      <c r="R13" s="61"/>
      <c r="S13" s="61"/>
      <c r="T13" s="61"/>
    </row>
    <row r="14" spans="1:20" ht="12.75">
      <c r="A14" s="22" t="s">
        <v>41</v>
      </c>
      <c r="B14" s="24" t="s">
        <v>310</v>
      </c>
      <c r="C14" s="29" t="s">
        <v>29</v>
      </c>
      <c r="D14" s="26">
        <v>2011</v>
      </c>
      <c r="E14" s="26"/>
      <c r="F14" s="26"/>
      <c r="G14" s="26">
        <v>4</v>
      </c>
      <c r="H14" s="26"/>
      <c r="I14" s="26"/>
      <c r="J14" s="26"/>
      <c r="K14" s="26">
        <v>1</v>
      </c>
      <c r="L14" s="26"/>
      <c r="M14" s="26">
        <v>9</v>
      </c>
      <c r="N14" s="26"/>
      <c r="O14" s="26"/>
      <c r="P14" s="94">
        <f t="shared" si="0"/>
        <v>14</v>
      </c>
      <c r="Q14" s="61"/>
      <c r="R14" s="61"/>
      <c r="S14" s="61"/>
      <c r="T14" s="129"/>
    </row>
    <row r="15" spans="1:20" ht="12.75">
      <c r="A15" s="22" t="s">
        <v>42</v>
      </c>
      <c r="B15" s="24" t="s">
        <v>308</v>
      </c>
      <c r="C15" s="29" t="s">
        <v>29</v>
      </c>
      <c r="D15" s="26">
        <v>2011</v>
      </c>
      <c r="E15" s="26"/>
      <c r="F15" s="26"/>
      <c r="G15" s="26">
        <v>7</v>
      </c>
      <c r="H15" s="26"/>
      <c r="I15" s="26"/>
      <c r="J15" s="26"/>
      <c r="K15" s="26"/>
      <c r="L15" s="26">
        <v>6</v>
      </c>
      <c r="M15" s="26"/>
      <c r="N15" s="26"/>
      <c r="O15" s="26"/>
      <c r="P15" s="94">
        <f t="shared" si="0"/>
        <v>13</v>
      </c>
      <c r="Q15" s="61"/>
      <c r="R15" s="61"/>
      <c r="S15" s="61"/>
      <c r="T15" s="61"/>
    </row>
    <row r="16" spans="1:20" ht="12.75">
      <c r="A16" s="22" t="s">
        <v>43</v>
      </c>
      <c r="B16" s="23" t="s">
        <v>253</v>
      </c>
      <c r="C16" s="23" t="s">
        <v>28</v>
      </c>
      <c r="D16" s="84" t="s">
        <v>244</v>
      </c>
      <c r="E16" s="26"/>
      <c r="F16" s="26">
        <v>1</v>
      </c>
      <c r="G16" s="26"/>
      <c r="H16" s="26"/>
      <c r="I16" s="26">
        <v>11</v>
      </c>
      <c r="J16" s="26"/>
      <c r="K16" s="26"/>
      <c r="L16" s="26"/>
      <c r="M16" s="26"/>
      <c r="N16" s="26"/>
      <c r="O16" s="26"/>
      <c r="P16" s="87">
        <f t="shared" si="0"/>
        <v>12</v>
      </c>
      <c r="Q16" s="61"/>
      <c r="R16" s="61"/>
      <c r="S16" s="61"/>
      <c r="T16" s="61"/>
    </row>
    <row r="17" spans="1:20" ht="12.75">
      <c r="A17" s="22" t="s">
        <v>44</v>
      </c>
      <c r="B17" s="23" t="s">
        <v>495</v>
      </c>
      <c r="C17" s="23" t="s">
        <v>462</v>
      </c>
      <c r="D17" s="26">
        <v>2011</v>
      </c>
      <c r="E17" s="26"/>
      <c r="F17" s="26"/>
      <c r="G17" s="26"/>
      <c r="H17" s="26"/>
      <c r="I17" s="26"/>
      <c r="J17" s="26">
        <v>2</v>
      </c>
      <c r="K17" s="26">
        <v>4</v>
      </c>
      <c r="L17" s="26">
        <v>4</v>
      </c>
      <c r="M17" s="26">
        <v>2</v>
      </c>
      <c r="N17" s="26"/>
      <c r="O17" s="26"/>
      <c r="P17" s="91">
        <f t="shared" si="0"/>
        <v>12</v>
      </c>
      <c r="Q17" s="61"/>
      <c r="R17" s="61"/>
      <c r="S17" s="61"/>
      <c r="T17" s="61"/>
    </row>
    <row r="18" spans="1:20" ht="12.75">
      <c r="A18" s="22" t="s">
        <v>45</v>
      </c>
      <c r="B18" s="24" t="s">
        <v>309</v>
      </c>
      <c r="C18" s="23" t="s">
        <v>29</v>
      </c>
      <c r="D18" s="25">
        <v>2011</v>
      </c>
      <c r="E18" s="26"/>
      <c r="F18" s="26"/>
      <c r="G18" s="26">
        <v>6</v>
      </c>
      <c r="H18" s="26"/>
      <c r="I18" s="26"/>
      <c r="J18" s="26"/>
      <c r="K18" s="26"/>
      <c r="L18" s="26">
        <v>2</v>
      </c>
      <c r="M18" s="26">
        <v>4</v>
      </c>
      <c r="N18" s="26"/>
      <c r="O18" s="26"/>
      <c r="P18" s="94">
        <f t="shared" si="0"/>
        <v>12</v>
      </c>
      <c r="Q18" s="61"/>
      <c r="R18" s="61"/>
      <c r="S18" s="61"/>
      <c r="T18" s="61"/>
    </row>
    <row r="19" spans="1:20" ht="12.75">
      <c r="A19" s="22" t="s">
        <v>46</v>
      </c>
      <c r="B19" s="23" t="s">
        <v>248</v>
      </c>
      <c r="C19" s="23" t="s">
        <v>255</v>
      </c>
      <c r="D19" s="84" t="s">
        <v>244</v>
      </c>
      <c r="E19" s="26"/>
      <c r="F19" s="26">
        <v>7</v>
      </c>
      <c r="G19" s="26"/>
      <c r="H19" s="26"/>
      <c r="I19" s="26">
        <v>3</v>
      </c>
      <c r="J19" s="26"/>
      <c r="K19" s="26"/>
      <c r="L19" s="26"/>
      <c r="M19" s="26"/>
      <c r="N19" s="26"/>
      <c r="O19" s="26"/>
      <c r="P19" s="82">
        <f t="shared" si="0"/>
        <v>10</v>
      </c>
      <c r="Q19" s="61"/>
      <c r="R19" s="61"/>
      <c r="S19" s="61"/>
      <c r="T19" s="61"/>
    </row>
    <row r="20" spans="1:20" ht="12.75">
      <c r="A20" s="22" t="s">
        <v>47</v>
      </c>
      <c r="B20" s="23" t="s">
        <v>251</v>
      </c>
      <c r="C20" s="23" t="s">
        <v>28</v>
      </c>
      <c r="D20" s="84" t="s">
        <v>244</v>
      </c>
      <c r="E20" s="26"/>
      <c r="F20" s="26">
        <v>3</v>
      </c>
      <c r="G20" s="26"/>
      <c r="H20" s="26"/>
      <c r="I20" s="26">
        <v>7</v>
      </c>
      <c r="J20" s="26"/>
      <c r="K20" s="26"/>
      <c r="L20" s="26"/>
      <c r="M20" s="26"/>
      <c r="N20" s="26"/>
      <c r="O20" s="26"/>
      <c r="P20" s="87">
        <f t="shared" si="0"/>
        <v>10</v>
      </c>
      <c r="Q20" s="61"/>
      <c r="R20" s="61"/>
      <c r="S20" s="61"/>
      <c r="T20" s="61"/>
    </row>
    <row r="21" spans="1:20" ht="12.75">
      <c r="A21" s="22" t="s">
        <v>48</v>
      </c>
      <c r="B21" s="83" t="s">
        <v>112</v>
      </c>
      <c r="C21" s="23" t="s">
        <v>22</v>
      </c>
      <c r="D21" s="84">
        <v>2010</v>
      </c>
      <c r="E21" s="26">
        <v>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8">
        <f t="shared" si="0"/>
        <v>9</v>
      </c>
      <c r="Q21" s="61"/>
      <c r="R21" s="61"/>
      <c r="S21" s="61"/>
      <c r="T21" s="61"/>
    </row>
    <row r="22" spans="1:20" ht="12.75">
      <c r="A22" s="22" t="s">
        <v>49</v>
      </c>
      <c r="B22" s="23" t="s">
        <v>378</v>
      </c>
      <c r="C22" s="23" t="s">
        <v>376</v>
      </c>
      <c r="D22" s="84"/>
      <c r="E22" s="26"/>
      <c r="F22" s="26"/>
      <c r="G22" s="26"/>
      <c r="H22" s="26">
        <v>9</v>
      </c>
      <c r="I22" s="26"/>
      <c r="J22" s="26"/>
      <c r="K22" s="26"/>
      <c r="L22" s="26"/>
      <c r="M22" s="26"/>
      <c r="N22" s="26"/>
      <c r="O22" s="26"/>
      <c r="P22" s="82">
        <f t="shared" si="0"/>
        <v>9</v>
      </c>
      <c r="Q22" s="61"/>
      <c r="R22" s="61"/>
      <c r="S22" s="61"/>
      <c r="T22" s="61"/>
    </row>
    <row r="23" spans="1:20" ht="12.75">
      <c r="A23" s="22" t="s">
        <v>50</v>
      </c>
      <c r="B23" s="23" t="s">
        <v>493</v>
      </c>
      <c r="C23" s="23" t="s">
        <v>486</v>
      </c>
      <c r="D23" s="26">
        <v>2010</v>
      </c>
      <c r="E23" s="26"/>
      <c r="F23" s="26"/>
      <c r="G23" s="26"/>
      <c r="H23" s="26"/>
      <c r="I23" s="26"/>
      <c r="J23" s="26">
        <v>9</v>
      </c>
      <c r="K23" s="26"/>
      <c r="L23" s="26"/>
      <c r="M23" s="26"/>
      <c r="N23" s="26"/>
      <c r="O23" s="26"/>
      <c r="P23" s="82">
        <f t="shared" si="0"/>
        <v>9</v>
      </c>
      <c r="Q23" s="61"/>
      <c r="R23" s="61"/>
      <c r="S23" s="61"/>
      <c r="T23" s="61"/>
    </row>
    <row r="24" spans="1:20" ht="12.75">
      <c r="A24" s="22" t="s">
        <v>51</v>
      </c>
      <c r="B24" s="83" t="s">
        <v>115</v>
      </c>
      <c r="C24" s="23" t="s">
        <v>16</v>
      </c>
      <c r="D24" s="84">
        <v>2010</v>
      </c>
      <c r="E24" s="26">
        <v>5</v>
      </c>
      <c r="F24" s="26"/>
      <c r="G24" s="26"/>
      <c r="H24" s="26"/>
      <c r="I24" s="26"/>
      <c r="J24" s="26">
        <v>3</v>
      </c>
      <c r="K24" s="26"/>
      <c r="L24" s="26"/>
      <c r="M24" s="26"/>
      <c r="N24" s="26"/>
      <c r="O24" s="26"/>
      <c r="P24" s="90">
        <f t="shared" si="0"/>
        <v>8</v>
      </c>
      <c r="Q24" s="61"/>
      <c r="R24" s="61"/>
      <c r="S24" s="61"/>
      <c r="T24" s="61"/>
    </row>
    <row r="25" spans="1:16" ht="12.75">
      <c r="A25" s="22" t="s">
        <v>52</v>
      </c>
      <c r="B25" s="83" t="s">
        <v>113</v>
      </c>
      <c r="C25" s="23" t="s">
        <v>98</v>
      </c>
      <c r="D25" s="84">
        <v>2010</v>
      </c>
      <c r="E25" s="26">
        <v>7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82">
        <f t="shared" si="0"/>
        <v>7</v>
      </c>
    </row>
    <row r="26" spans="1:16" ht="12.75">
      <c r="A26" s="22" t="s">
        <v>53</v>
      </c>
      <c r="B26" s="24" t="s">
        <v>313</v>
      </c>
      <c r="C26" s="23" t="s">
        <v>307</v>
      </c>
      <c r="D26" s="25">
        <v>2010</v>
      </c>
      <c r="E26" s="26"/>
      <c r="F26" s="26"/>
      <c r="G26" s="26">
        <v>2</v>
      </c>
      <c r="H26" s="26"/>
      <c r="I26" s="26"/>
      <c r="J26" s="26"/>
      <c r="K26" s="26"/>
      <c r="L26" s="26"/>
      <c r="M26" s="26">
        <v>5</v>
      </c>
      <c r="N26" s="26"/>
      <c r="O26" s="26"/>
      <c r="P26" s="82">
        <f t="shared" si="0"/>
        <v>7</v>
      </c>
    </row>
    <row r="27" spans="1:16" ht="12.75">
      <c r="A27" s="22" t="s">
        <v>54</v>
      </c>
      <c r="B27" s="83" t="s">
        <v>114</v>
      </c>
      <c r="C27" s="23" t="s">
        <v>111</v>
      </c>
      <c r="D27" s="84">
        <v>2010</v>
      </c>
      <c r="E27" s="26">
        <v>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82">
        <f t="shared" si="0"/>
        <v>6</v>
      </c>
    </row>
    <row r="28" spans="1:16" ht="12.75">
      <c r="A28" s="22" t="s">
        <v>55</v>
      </c>
      <c r="B28" s="23" t="s">
        <v>633</v>
      </c>
      <c r="C28" s="23" t="s">
        <v>632</v>
      </c>
      <c r="D28" s="26">
        <v>2010</v>
      </c>
      <c r="E28" s="26"/>
      <c r="F28" s="26"/>
      <c r="G28" s="26"/>
      <c r="H28" s="26"/>
      <c r="I28" s="26"/>
      <c r="J28" s="26"/>
      <c r="K28" s="26"/>
      <c r="L28" s="26"/>
      <c r="M28" s="26">
        <v>6</v>
      </c>
      <c r="N28" s="26"/>
      <c r="O28" s="26"/>
      <c r="P28" s="82">
        <f t="shared" si="0"/>
        <v>6</v>
      </c>
    </row>
    <row r="29" spans="1:16" ht="12.75">
      <c r="A29" s="22" t="s">
        <v>56</v>
      </c>
      <c r="B29" s="23" t="s">
        <v>249</v>
      </c>
      <c r="C29" s="23" t="s">
        <v>216</v>
      </c>
      <c r="D29" s="84" t="s">
        <v>244</v>
      </c>
      <c r="E29" s="26"/>
      <c r="F29" s="26">
        <v>5</v>
      </c>
      <c r="G29" s="26"/>
      <c r="H29" s="26"/>
      <c r="I29" s="26"/>
      <c r="J29" s="26"/>
      <c r="K29" s="26"/>
      <c r="L29" s="26"/>
      <c r="M29" s="26"/>
      <c r="N29" s="26"/>
      <c r="O29" s="26"/>
      <c r="P29" s="82">
        <f t="shared" si="0"/>
        <v>5</v>
      </c>
    </row>
    <row r="30" spans="1:16" ht="12.75">
      <c r="A30" s="22" t="s">
        <v>57</v>
      </c>
      <c r="B30" s="23" t="s">
        <v>380</v>
      </c>
      <c r="C30" s="23" t="s">
        <v>240</v>
      </c>
      <c r="D30" s="26"/>
      <c r="E30" s="26"/>
      <c r="F30" s="26"/>
      <c r="G30" s="26"/>
      <c r="H30" s="26">
        <v>5</v>
      </c>
      <c r="I30" s="26"/>
      <c r="J30" s="26"/>
      <c r="K30" s="26"/>
      <c r="L30" s="26"/>
      <c r="M30" s="26"/>
      <c r="N30" s="26"/>
      <c r="O30" s="26"/>
      <c r="P30" s="93">
        <f t="shared" si="0"/>
        <v>5</v>
      </c>
    </row>
    <row r="31" spans="1:16" ht="12.75">
      <c r="A31" s="22" t="s">
        <v>58</v>
      </c>
      <c r="B31" s="23" t="s">
        <v>116</v>
      </c>
      <c r="C31" s="23" t="s">
        <v>111</v>
      </c>
      <c r="D31" s="84">
        <v>2010</v>
      </c>
      <c r="E31" s="26">
        <v>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82">
        <f t="shared" si="0"/>
        <v>4</v>
      </c>
    </row>
    <row r="32" spans="1:16" ht="12.75">
      <c r="A32" s="22" t="s">
        <v>59</v>
      </c>
      <c r="B32" s="23" t="s">
        <v>250</v>
      </c>
      <c r="C32" s="23" t="s">
        <v>256</v>
      </c>
      <c r="D32" s="84" t="s">
        <v>243</v>
      </c>
      <c r="E32" s="26"/>
      <c r="F32" s="26">
        <v>4</v>
      </c>
      <c r="G32" s="26"/>
      <c r="H32" s="26"/>
      <c r="I32" s="26"/>
      <c r="J32" s="26"/>
      <c r="K32" s="26"/>
      <c r="L32" s="26"/>
      <c r="M32" s="26"/>
      <c r="N32" s="26"/>
      <c r="O32" s="26"/>
      <c r="P32" s="82">
        <f t="shared" si="0"/>
        <v>4</v>
      </c>
    </row>
    <row r="33" spans="1:16" ht="12.75">
      <c r="A33" s="22" t="s">
        <v>60</v>
      </c>
      <c r="B33" s="23" t="s">
        <v>381</v>
      </c>
      <c r="C33" s="23" t="s">
        <v>32</v>
      </c>
      <c r="D33" s="26"/>
      <c r="E33" s="26"/>
      <c r="F33" s="26"/>
      <c r="G33" s="26"/>
      <c r="H33" s="26">
        <v>4</v>
      </c>
      <c r="I33" s="26"/>
      <c r="J33" s="26"/>
      <c r="K33" s="26"/>
      <c r="L33" s="26"/>
      <c r="M33" s="26"/>
      <c r="N33" s="26"/>
      <c r="O33" s="26"/>
      <c r="P33" s="89">
        <f t="shared" si="0"/>
        <v>4</v>
      </c>
    </row>
    <row r="34" spans="1:16" ht="12.75">
      <c r="A34" s="22" t="s">
        <v>61</v>
      </c>
      <c r="B34" s="23" t="s">
        <v>438</v>
      </c>
      <c r="C34" s="23" t="s">
        <v>16</v>
      </c>
      <c r="D34" s="26">
        <v>2011</v>
      </c>
      <c r="E34" s="26"/>
      <c r="F34" s="26"/>
      <c r="G34" s="26"/>
      <c r="H34" s="26"/>
      <c r="I34" s="26">
        <v>4</v>
      </c>
      <c r="J34" s="26"/>
      <c r="K34" s="26"/>
      <c r="L34" s="26"/>
      <c r="M34" s="26"/>
      <c r="N34" s="26"/>
      <c r="O34" s="26"/>
      <c r="P34" s="92">
        <f t="shared" si="0"/>
        <v>4</v>
      </c>
    </row>
    <row r="35" spans="1:16" ht="12.75">
      <c r="A35" s="22" t="s">
        <v>62</v>
      </c>
      <c r="B35" s="23" t="s">
        <v>494</v>
      </c>
      <c r="C35" s="23" t="s">
        <v>462</v>
      </c>
      <c r="D35" s="26">
        <v>2011</v>
      </c>
      <c r="E35" s="26"/>
      <c r="F35" s="26"/>
      <c r="G35" s="26"/>
      <c r="H35" s="26"/>
      <c r="I35" s="26"/>
      <c r="J35" s="26">
        <v>4</v>
      </c>
      <c r="K35" s="26"/>
      <c r="L35" s="26"/>
      <c r="M35" s="26"/>
      <c r="N35" s="26"/>
      <c r="O35" s="26"/>
      <c r="P35" s="91">
        <f t="shared" si="0"/>
        <v>4</v>
      </c>
    </row>
    <row r="36" spans="1:16" ht="12.75">
      <c r="A36" s="22" t="s">
        <v>63</v>
      </c>
      <c r="B36" s="83" t="s">
        <v>117</v>
      </c>
      <c r="C36" s="23" t="s">
        <v>111</v>
      </c>
      <c r="D36" s="84">
        <v>2011</v>
      </c>
      <c r="E36" s="26">
        <v>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82">
        <f t="shared" si="0"/>
        <v>3</v>
      </c>
    </row>
    <row r="37" spans="1:16" ht="12.75">
      <c r="A37" s="22" t="s">
        <v>425</v>
      </c>
      <c r="B37" s="24" t="s">
        <v>311</v>
      </c>
      <c r="C37" s="23" t="s">
        <v>312</v>
      </c>
      <c r="D37" s="25">
        <v>2011</v>
      </c>
      <c r="E37" s="26"/>
      <c r="F37" s="26"/>
      <c r="G37" s="26">
        <v>3</v>
      </c>
      <c r="H37" s="26"/>
      <c r="I37" s="26"/>
      <c r="J37" s="26"/>
      <c r="K37" s="26"/>
      <c r="L37" s="26"/>
      <c r="M37" s="26"/>
      <c r="N37" s="26"/>
      <c r="O37" s="26"/>
      <c r="P37" s="82">
        <f t="shared" si="0"/>
        <v>3</v>
      </c>
    </row>
    <row r="38" spans="1:16" ht="12.75">
      <c r="A38" s="22" t="s">
        <v>426</v>
      </c>
      <c r="B38" s="23" t="s">
        <v>382</v>
      </c>
      <c r="C38" s="23" t="s">
        <v>30</v>
      </c>
      <c r="D38" s="25"/>
      <c r="E38" s="26"/>
      <c r="F38" s="26"/>
      <c r="G38" s="26"/>
      <c r="H38" s="26">
        <v>3</v>
      </c>
      <c r="I38" s="26"/>
      <c r="J38" s="26"/>
      <c r="K38" s="26"/>
      <c r="L38" s="26"/>
      <c r="M38" s="26"/>
      <c r="N38" s="26"/>
      <c r="O38" s="26"/>
      <c r="P38" s="96">
        <f t="shared" si="0"/>
        <v>3</v>
      </c>
    </row>
    <row r="39" spans="1:16" ht="12.75">
      <c r="A39" s="22" t="s">
        <v>427</v>
      </c>
      <c r="B39" s="23" t="s">
        <v>534</v>
      </c>
      <c r="C39" s="23" t="s">
        <v>29</v>
      </c>
      <c r="D39" s="26">
        <v>2010</v>
      </c>
      <c r="E39" s="26"/>
      <c r="F39" s="26"/>
      <c r="G39" s="26"/>
      <c r="H39" s="26"/>
      <c r="I39" s="26"/>
      <c r="J39" s="26"/>
      <c r="K39" s="26">
        <v>3</v>
      </c>
      <c r="L39" s="26"/>
      <c r="M39" s="26"/>
      <c r="N39" s="26"/>
      <c r="O39" s="26"/>
      <c r="P39" s="94">
        <f t="shared" si="0"/>
        <v>3</v>
      </c>
    </row>
    <row r="40" spans="1:16" ht="12.75">
      <c r="A40" s="22" t="s">
        <v>428</v>
      </c>
      <c r="B40" s="23" t="s">
        <v>383</v>
      </c>
      <c r="C40" s="23" t="s">
        <v>29</v>
      </c>
      <c r="D40" s="26"/>
      <c r="E40" s="26"/>
      <c r="F40" s="26"/>
      <c r="G40" s="26"/>
      <c r="H40" s="26">
        <v>2</v>
      </c>
      <c r="I40" s="26"/>
      <c r="J40" s="26"/>
      <c r="K40" s="26"/>
      <c r="L40" s="26"/>
      <c r="M40" s="26"/>
      <c r="N40" s="26"/>
      <c r="O40" s="26"/>
      <c r="P40" s="94">
        <f t="shared" si="0"/>
        <v>2</v>
      </c>
    </row>
    <row r="41" spans="1:16" ht="12.75">
      <c r="A41" s="22" t="s">
        <v>429</v>
      </c>
      <c r="B41" s="23" t="s">
        <v>439</v>
      </c>
      <c r="C41" s="23" t="s">
        <v>441</v>
      </c>
      <c r="D41" s="26">
        <v>2010</v>
      </c>
      <c r="E41" s="26"/>
      <c r="F41" s="26"/>
      <c r="G41" s="26"/>
      <c r="H41" s="26"/>
      <c r="I41" s="26">
        <v>2</v>
      </c>
      <c r="J41" s="26"/>
      <c r="K41" s="26"/>
      <c r="L41" s="26"/>
      <c r="M41" s="26"/>
      <c r="N41" s="26"/>
      <c r="O41" s="26"/>
      <c r="P41" s="82">
        <f t="shared" si="0"/>
        <v>2</v>
      </c>
    </row>
    <row r="42" spans="1:16" ht="12.75">
      <c r="A42" s="22" t="s">
        <v>483</v>
      </c>
      <c r="B42" s="23" t="s">
        <v>584</v>
      </c>
      <c r="C42" s="23" t="s">
        <v>29</v>
      </c>
      <c r="D42" s="26">
        <v>2011</v>
      </c>
      <c r="E42" s="26"/>
      <c r="F42" s="26"/>
      <c r="G42" s="26"/>
      <c r="H42" s="26"/>
      <c r="I42" s="26"/>
      <c r="J42" s="26"/>
      <c r="K42" s="26"/>
      <c r="L42" s="26">
        <v>1</v>
      </c>
      <c r="M42" s="26">
        <v>1</v>
      </c>
      <c r="N42" s="26"/>
      <c r="O42" s="26"/>
      <c r="P42" s="94">
        <f t="shared" si="0"/>
        <v>2</v>
      </c>
    </row>
    <row r="43" spans="1:16" ht="12.75">
      <c r="A43" s="22" t="s">
        <v>484</v>
      </c>
      <c r="B43" s="23" t="s">
        <v>119</v>
      </c>
      <c r="C43" s="23" t="s">
        <v>111</v>
      </c>
      <c r="D43" s="84">
        <v>2011</v>
      </c>
      <c r="E43" s="26">
        <v>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82">
        <f t="shared" si="0"/>
        <v>1</v>
      </c>
    </row>
    <row r="44" spans="1:16" ht="12.75">
      <c r="A44" s="22" t="s">
        <v>485</v>
      </c>
      <c r="B44" s="23" t="s">
        <v>384</v>
      </c>
      <c r="C44" s="23" t="s">
        <v>328</v>
      </c>
      <c r="D44" s="26"/>
      <c r="E44" s="26"/>
      <c r="F44" s="26"/>
      <c r="G44" s="26"/>
      <c r="H44" s="26">
        <v>1</v>
      </c>
      <c r="I44" s="26"/>
      <c r="J44" s="26"/>
      <c r="K44" s="26"/>
      <c r="L44" s="26"/>
      <c r="M44" s="26"/>
      <c r="N44" s="26"/>
      <c r="O44" s="26"/>
      <c r="P44" s="91">
        <f t="shared" si="0"/>
        <v>1</v>
      </c>
    </row>
    <row r="45" spans="1:16" ht="12.75">
      <c r="A45" s="22" t="s">
        <v>524</v>
      </c>
      <c r="B45" s="23" t="s">
        <v>440</v>
      </c>
      <c r="C45" s="23" t="s">
        <v>442</v>
      </c>
      <c r="D45" s="26">
        <v>2010</v>
      </c>
      <c r="E45" s="26"/>
      <c r="F45" s="26"/>
      <c r="G45" s="26"/>
      <c r="H45" s="26"/>
      <c r="I45" s="26">
        <v>1</v>
      </c>
      <c r="J45" s="26"/>
      <c r="K45" s="26"/>
      <c r="L45" s="26"/>
      <c r="M45" s="26"/>
      <c r="N45" s="26"/>
      <c r="O45" s="26"/>
      <c r="P45" s="82">
        <f t="shared" si="0"/>
        <v>1</v>
      </c>
    </row>
    <row r="46" spans="1:16" ht="12.75">
      <c r="A46" s="22" t="s">
        <v>525</v>
      </c>
      <c r="B46" s="23" t="s">
        <v>496</v>
      </c>
      <c r="C46" s="23" t="s">
        <v>16</v>
      </c>
      <c r="D46" s="26">
        <v>2010</v>
      </c>
      <c r="E46" s="26"/>
      <c r="F46" s="26"/>
      <c r="G46" s="26"/>
      <c r="H46" s="26"/>
      <c r="I46" s="26"/>
      <c r="J46" s="26">
        <v>1</v>
      </c>
      <c r="K46" s="26"/>
      <c r="L46" s="26"/>
      <c r="M46" s="26"/>
      <c r="N46" s="26"/>
      <c r="O46" s="26"/>
      <c r="P46" s="92">
        <f t="shared" si="0"/>
        <v>1</v>
      </c>
    </row>
    <row r="47" spans="1:16" ht="12.75">
      <c r="A47" s="105"/>
      <c r="B47" s="109"/>
      <c r="C47" s="109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7"/>
    </row>
    <row r="48" spans="1:16" ht="12.75">
      <c r="A48" s="105"/>
      <c r="B48" s="109"/>
      <c r="C48" s="109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7"/>
    </row>
    <row r="49" spans="1:16" ht="12.75">
      <c r="A49" s="105"/>
      <c r="B49" s="109"/>
      <c r="C49" s="109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7"/>
    </row>
    <row r="50" spans="1:16" ht="12.75">
      <c r="A50" s="105"/>
      <c r="B50" s="109"/>
      <c r="C50" s="109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7"/>
    </row>
    <row r="51" spans="1:16" ht="12.75">
      <c r="A51" s="105"/>
      <c r="B51" s="109"/>
      <c r="C51" s="109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</row>
    <row r="52" ht="12.75">
      <c r="P52" s="132"/>
    </row>
    <row r="54" ht="12.75">
      <c r="B54" s="71" t="s">
        <v>36</v>
      </c>
    </row>
    <row r="55" ht="12.75">
      <c r="B55" s="72" t="s">
        <v>18</v>
      </c>
    </row>
    <row r="56" ht="12.75">
      <c r="B56" s="73" t="s">
        <v>29</v>
      </c>
    </row>
    <row r="57" ht="12.75">
      <c r="B57" s="74" t="s">
        <v>28</v>
      </c>
    </row>
    <row r="58" ht="12.75">
      <c r="B58" s="75" t="s">
        <v>30</v>
      </c>
    </row>
    <row r="59" ht="12.75">
      <c r="B59" s="76" t="s">
        <v>16</v>
      </c>
    </row>
    <row r="60" ht="12.75">
      <c r="B60" s="77" t="s">
        <v>31</v>
      </c>
    </row>
    <row r="61" ht="12.75">
      <c r="B61" s="78" t="s">
        <v>22</v>
      </c>
    </row>
    <row r="62" ht="12.75">
      <c r="B62" s="79" t="s">
        <v>32</v>
      </c>
    </row>
    <row r="63" ht="12.75">
      <c r="B63" s="80" t="s">
        <v>39</v>
      </c>
    </row>
  </sheetData>
  <sheetProtection/>
  <mergeCells count="1">
    <mergeCell ref="A1:P1"/>
  </mergeCells>
  <printOptions/>
  <pageMargins left="0.59" right="0.59" top="1.06" bottom="1.06" header="0.51" footer="0.51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8" zoomScaleNormal="88" zoomScalePageLayoutView="0" workbookViewId="0" topLeftCell="A1">
      <selection activeCell="Q7" sqref="Q7"/>
    </sheetView>
  </sheetViews>
  <sheetFormatPr defaultColWidth="11.57421875" defaultRowHeight="12.75"/>
  <cols>
    <col min="1" max="1" width="7.421875" style="5" bestFit="1" customWidth="1"/>
    <col min="2" max="2" width="22.28125" style="0" customWidth="1"/>
    <col min="3" max="3" width="25.28125" style="0" bestFit="1" customWidth="1"/>
    <col min="4" max="4" width="8.7109375" style="4" bestFit="1" customWidth="1"/>
    <col min="5" max="5" width="8.421875" style="4" bestFit="1" customWidth="1"/>
    <col min="6" max="6" width="9.8515625" style="4" bestFit="1" customWidth="1"/>
    <col min="7" max="7" width="9.28125" style="4" bestFit="1" customWidth="1"/>
    <col min="8" max="9" width="9.28125" style="4" customWidth="1"/>
    <col min="10" max="11" width="10.7109375" style="4" bestFit="1" customWidth="1"/>
    <col min="12" max="12" width="9.28125" style="4" bestFit="1" customWidth="1"/>
    <col min="13" max="13" width="10.140625" style="4" bestFit="1" customWidth="1"/>
    <col min="14" max="14" width="9.57421875" style="4" bestFit="1" customWidth="1"/>
    <col min="15" max="15" width="9.57421875" style="4" customWidth="1"/>
    <col min="16" max="16" width="9.7109375" style="21" bestFit="1" customWidth="1"/>
    <col min="17" max="17" width="13.421875" style="4" customWidth="1"/>
    <col min="18" max="18" width="7.8515625" style="0" customWidth="1"/>
    <col min="19" max="19" width="6.00390625" style="0" customWidth="1"/>
  </cols>
  <sheetData>
    <row r="1" spans="1:16" ht="19.5" customHeight="1">
      <c r="A1" s="3" t="s">
        <v>81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33.75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40" t="s">
        <v>26</v>
      </c>
    </row>
    <row r="3" spans="1:20" ht="12.75">
      <c r="A3" s="126" t="s">
        <v>14</v>
      </c>
      <c r="B3" s="85" t="s">
        <v>144</v>
      </c>
      <c r="C3" s="85" t="s">
        <v>39</v>
      </c>
      <c r="D3" s="84">
        <v>2008</v>
      </c>
      <c r="E3" s="26">
        <v>11</v>
      </c>
      <c r="F3" s="60">
        <v>14</v>
      </c>
      <c r="G3" s="60">
        <v>11</v>
      </c>
      <c r="H3" s="101">
        <v>14</v>
      </c>
      <c r="I3" s="60">
        <v>14</v>
      </c>
      <c r="J3" s="60">
        <v>14</v>
      </c>
      <c r="K3" s="60">
        <v>14</v>
      </c>
      <c r="L3" s="101">
        <v>11</v>
      </c>
      <c r="M3" s="60">
        <v>11</v>
      </c>
      <c r="N3" s="60"/>
      <c r="O3" s="60"/>
      <c r="P3" s="95">
        <f aca="true" t="shared" si="0" ref="P3:P42">SUM(E3:O3)</f>
        <v>114</v>
      </c>
      <c r="Q3" s="61"/>
      <c r="R3" s="61"/>
      <c r="S3" s="61"/>
      <c r="T3" s="61"/>
    </row>
    <row r="4" spans="1:20" ht="12.75">
      <c r="A4" s="126" t="s">
        <v>15</v>
      </c>
      <c r="B4" s="85" t="s">
        <v>143</v>
      </c>
      <c r="C4" s="85" t="s">
        <v>100</v>
      </c>
      <c r="D4" s="84">
        <v>2009</v>
      </c>
      <c r="E4" s="26">
        <v>14</v>
      </c>
      <c r="F4" s="60"/>
      <c r="G4" s="101">
        <v>14</v>
      </c>
      <c r="H4" s="60"/>
      <c r="I4" s="60"/>
      <c r="J4" s="68">
        <v>11</v>
      </c>
      <c r="K4" s="60">
        <v>11</v>
      </c>
      <c r="L4" s="60">
        <v>14</v>
      </c>
      <c r="M4" s="60">
        <v>14</v>
      </c>
      <c r="N4" s="60"/>
      <c r="O4" s="60"/>
      <c r="P4" s="91">
        <f t="shared" si="0"/>
        <v>78</v>
      </c>
      <c r="Q4" s="61"/>
      <c r="R4" s="61"/>
      <c r="S4" s="61"/>
      <c r="T4" s="61"/>
    </row>
    <row r="5" spans="1:20" ht="12.75">
      <c r="A5" s="126" t="s">
        <v>17</v>
      </c>
      <c r="B5" s="85" t="s">
        <v>147</v>
      </c>
      <c r="C5" s="85" t="s">
        <v>18</v>
      </c>
      <c r="D5" s="84">
        <v>2008</v>
      </c>
      <c r="E5" s="26">
        <v>6</v>
      </c>
      <c r="F5" s="60">
        <v>7</v>
      </c>
      <c r="G5" s="60">
        <v>9</v>
      </c>
      <c r="H5" s="60">
        <v>6</v>
      </c>
      <c r="I5" s="60">
        <v>6</v>
      </c>
      <c r="J5" s="60">
        <v>9</v>
      </c>
      <c r="K5" s="60">
        <v>5</v>
      </c>
      <c r="L5" s="60">
        <v>7</v>
      </c>
      <c r="M5" s="60">
        <v>5</v>
      </c>
      <c r="N5" s="60"/>
      <c r="O5" s="60"/>
      <c r="P5" s="93">
        <f t="shared" si="0"/>
        <v>60</v>
      </c>
      <c r="Q5" s="61"/>
      <c r="R5" s="61"/>
      <c r="S5" s="61"/>
      <c r="T5" s="61"/>
    </row>
    <row r="6" spans="1:20" ht="12.75">
      <c r="A6" s="126" t="s">
        <v>19</v>
      </c>
      <c r="B6" s="85" t="s">
        <v>321</v>
      </c>
      <c r="C6" s="85" t="s">
        <v>18</v>
      </c>
      <c r="D6" s="84" t="s">
        <v>261</v>
      </c>
      <c r="E6" s="26"/>
      <c r="F6" s="84">
        <v>6</v>
      </c>
      <c r="G6" s="60">
        <v>3</v>
      </c>
      <c r="H6" s="60">
        <v>11</v>
      </c>
      <c r="I6" s="60">
        <v>11</v>
      </c>
      <c r="J6" s="60">
        <v>7</v>
      </c>
      <c r="K6" s="60">
        <v>9</v>
      </c>
      <c r="L6" s="60">
        <v>2</v>
      </c>
      <c r="M6" s="60">
        <v>4</v>
      </c>
      <c r="N6" s="60"/>
      <c r="O6" s="60"/>
      <c r="P6" s="93">
        <f t="shared" si="0"/>
        <v>53</v>
      </c>
      <c r="Q6" s="61"/>
      <c r="R6" s="61"/>
      <c r="S6" s="61"/>
      <c r="T6" s="61"/>
    </row>
    <row r="7" spans="1:20" ht="12.75">
      <c r="A7" s="126" t="s">
        <v>20</v>
      </c>
      <c r="B7" s="85" t="s">
        <v>258</v>
      </c>
      <c r="C7" s="85" t="s">
        <v>240</v>
      </c>
      <c r="D7" s="84" t="s">
        <v>262</v>
      </c>
      <c r="E7" s="26"/>
      <c r="F7" s="84">
        <v>4</v>
      </c>
      <c r="G7" s="26">
        <v>6</v>
      </c>
      <c r="H7" s="26">
        <v>3</v>
      </c>
      <c r="I7" s="26">
        <v>7</v>
      </c>
      <c r="J7" s="26">
        <v>6</v>
      </c>
      <c r="K7" s="26">
        <v>6</v>
      </c>
      <c r="L7" s="26"/>
      <c r="M7" s="26">
        <v>7</v>
      </c>
      <c r="N7" s="26"/>
      <c r="O7" s="60"/>
      <c r="P7" s="93">
        <f t="shared" si="0"/>
        <v>39</v>
      </c>
      <c r="Q7" s="61"/>
      <c r="R7" s="61"/>
      <c r="S7" s="61"/>
      <c r="T7" s="61"/>
    </row>
    <row r="8" spans="1:20" ht="12.75">
      <c r="A8" s="126" t="s">
        <v>21</v>
      </c>
      <c r="B8" s="83" t="s">
        <v>148</v>
      </c>
      <c r="C8" s="85" t="s">
        <v>28</v>
      </c>
      <c r="D8" s="84">
        <v>2008</v>
      </c>
      <c r="E8" s="26">
        <v>5</v>
      </c>
      <c r="F8" s="26">
        <v>9</v>
      </c>
      <c r="G8" s="26">
        <v>7</v>
      </c>
      <c r="H8" s="26"/>
      <c r="I8" s="26">
        <v>5</v>
      </c>
      <c r="J8" s="26"/>
      <c r="K8" s="26">
        <v>7</v>
      </c>
      <c r="L8" s="26"/>
      <c r="M8" s="26"/>
      <c r="N8" s="26"/>
      <c r="O8" s="60"/>
      <c r="P8" s="87">
        <f t="shared" si="0"/>
        <v>33</v>
      </c>
      <c r="Q8" s="61"/>
      <c r="R8" s="61"/>
      <c r="S8" s="61"/>
      <c r="T8" s="61"/>
    </row>
    <row r="9" spans="1:20" ht="12.75">
      <c r="A9" s="126" t="s">
        <v>23</v>
      </c>
      <c r="B9" s="85" t="s">
        <v>150</v>
      </c>
      <c r="C9" s="85" t="s">
        <v>28</v>
      </c>
      <c r="D9" s="84">
        <v>2008</v>
      </c>
      <c r="E9" s="26">
        <v>3</v>
      </c>
      <c r="F9" s="26">
        <v>3</v>
      </c>
      <c r="G9" s="26"/>
      <c r="H9" s="26"/>
      <c r="I9" s="26">
        <v>9</v>
      </c>
      <c r="J9" s="26"/>
      <c r="K9" s="26"/>
      <c r="L9" s="26"/>
      <c r="M9" s="26"/>
      <c r="N9" s="26"/>
      <c r="O9" s="60"/>
      <c r="P9" s="87">
        <f t="shared" si="0"/>
        <v>15</v>
      </c>
      <c r="Q9" s="61"/>
      <c r="R9" s="61"/>
      <c r="S9" s="61"/>
      <c r="T9" s="61"/>
    </row>
    <row r="10" spans="1:20" ht="12.75">
      <c r="A10" s="126" t="s">
        <v>24</v>
      </c>
      <c r="B10" s="24" t="s">
        <v>320</v>
      </c>
      <c r="C10" s="29" t="s">
        <v>18</v>
      </c>
      <c r="D10" s="26">
        <v>2009</v>
      </c>
      <c r="E10" s="26"/>
      <c r="F10" s="26"/>
      <c r="G10" s="26">
        <v>5</v>
      </c>
      <c r="H10" s="26">
        <v>2</v>
      </c>
      <c r="I10" s="26">
        <v>3</v>
      </c>
      <c r="J10" s="26">
        <v>2</v>
      </c>
      <c r="K10" s="26"/>
      <c r="L10" s="26"/>
      <c r="M10" s="26"/>
      <c r="N10" s="26"/>
      <c r="O10" s="60"/>
      <c r="P10" s="93">
        <f t="shared" si="0"/>
        <v>12</v>
      </c>
      <c r="Q10" s="61"/>
      <c r="R10" s="61"/>
      <c r="S10" s="61"/>
      <c r="T10" s="61"/>
    </row>
    <row r="11" spans="1:19" ht="12.75">
      <c r="A11" s="126" t="s">
        <v>25</v>
      </c>
      <c r="B11" s="85" t="s">
        <v>257</v>
      </c>
      <c r="C11" s="85" t="s">
        <v>216</v>
      </c>
      <c r="D11" s="84" t="s">
        <v>261</v>
      </c>
      <c r="E11" s="26"/>
      <c r="F11" s="84">
        <v>11</v>
      </c>
      <c r="G11" s="26"/>
      <c r="H11" s="26"/>
      <c r="I11" s="26"/>
      <c r="J11" s="26"/>
      <c r="K11" s="26"/>
      <c r="L11" s="26"/>
      <c r="M11" s="26"/>
      <c r="N11" s="26"/>
      <c r="O11" s="60"/>
      <c r="P11" s="82">
        <f t="shared" si="0"/>
        <v>11</v>
      </c>
      <c r="Q11" s="61"/>
      <c r="R11" s="61"/>
      <c r="S11" s="61"/>
    </row>
    <row r="12" spans="1:20" ht="12.75">
      <c r="A12" s="126" t="s">
        <v>27</v>
      </c>
      <c r="B12" s="83" t="s">
        <v>145</v>
      </c>
      <c r="C12" s="85" t="s">
        <v>133</v>
      </c>
      <c r="D12" s="84">
        <v>2009</v>
      </c>
      <c r="E12" s="26">
        <v>9</v>
      </c>
      <c r="F12" s="67"/>
      <c r="G12" s="26"/>
      <c r="H12" s="26"/>
      <c r="I12" s="26"/>
      <c r="J12" s="26"/>
      <c r="K12" s="26"/>
      <c r="L12" s="26"/>
      <c r="M12" s="26"/>
      <c r="N12" s="26"/>
      <c r="O12" s="60"/>
      <c r="P12" s="82">
        <f t="shared" si="0"/>
        <v>9</v>
      </c>
      <c r="Q12" s="61"/>
      <c r="R12" s="61"/>
      <c r="S12" s="61"/>
      <c r="T12" s="61"/>
    </row>
    <row r="13" spans="1:20" ht="12.75">
      <c r="A13" s="126" t="s">
        <v>40</v>
      </c>
      <c r="B13" s="85" t="s">
        <v>149</v>
      </c>
      <c r="C13" s="85" t="s">
        <v>22</v>
      </c>
      <c r="D13" s="84">
        <v>2009</v>
      </c>
      <c r="E13" s="26">
        <v>4</v>
      </c>
      <c r="F13" s="60">
        <v>5</v>
      </c>
      <c r="G13" s="60"/>
      <c r="H13" s="60"/>
      <c r="I13" s="60"/>
      <c r="J13" s="60"/>
      <c r="K13" s="60"/>
      <c r="L13" s="60"/>
      <c r="M13" s="60"/>
      <c r="N13" s="60"/>
      <c r="O13" s="60"/>
      <c r="P13" s="88">
        <f t="shared" si="0"/>
        <v>9</v>
      </c>
      <c r="Q13" s="61"/>
      <c r="R13" s="61"/>
      <c r="S13" s="61"/>
      <c r="T13" s="61"/>
    </row>
    <row r="14" spans="1:20" ht="12.75">
      <c r="A14" s="126" t="s">
        <v>41</v>
      </c>
      <c r="B14" s="83" t="s">
        <v>386</v>
      </c>
      <c r="C14" s="85" t="s">
        <v>385</v>
      </c>
      <c r="D14" s="26"/>
      <c r="E14" s="26"/>
      <c r="F14" s="26"/>
      <c r="G14" s="26"/>
      <c r="H14" s="26">
        <v>9</v>
      </c>
      <c r="I14" s="26"/>
      <c r="J14" s="26"/>
      <c r="K14" s="26"/>
      <c r="L14" s="26"/>
      <c r="M14" s="26"/>
      <c r="N14" s="26"/>
      <c r="O14" s="60"/>
      <c r="P14" s="82">
        <f t="shared" si="0"/>
        <v>9</v>
      </c>
      <c r="Q14" s="61"/>
      <c r="R14" s="61"/>
      <c r="S14" s="61"/>
      <c r="T14" s="61"/>
    </row>
    <row r="15" spans="1:20" ht="12.75">
      <c r="A15" s="126" t="s">
        <v>42</v>
      </c>
      <c r="B15" s="83" t="s">
        <v>585</v>
      </c>
      <c r="C15" s="85" t="s">
        <v>344</v>
      </c>
      <c r="D15" s="26">
        <v>2008</v>
      </c>
      <c r="E15" s="26"/>
      <c r="F15" s="26"/>
      <c r="G15" s="26"/>
      <c r="H15" s="26"/>
      <c r="I15" s="26"/>
      <c r="J15" s="26"/>
      <c r="K15" s="26"/>
      <c r="L15" s="26">
        <v>9</v>
      </c>
      <c r="M15" s="26"/>
      <c r="N15" s="26"/>
      <c r="O15" s="60"/>
      <c r="P15" s="82">
        <f t="shared" si="0"/>
        <v>9</v>
      </c>
      <c r="Q15" s="61"/>
      <c r="R15" s="61"/>
      <c r="S15" s="61"/>
      <c r="T15" s="61"/>
    </row>
    <row r="16" spans="1:20" ht="12.75">
      <c r="A16" s="126" t="s">
        <v>43</v>
      </c>
      <c r="B16" s="83" t="s">
        <v>634</v>
      </c>
      <c r="C16" s="85" t="s">
        <v>589</v>
      </c>
      <c r="D16" s="26">
        <v>2009</v>
      </c>
      <c r="E16" s="26"/>
      <c r="F16" s="26"/>
      <c r="G16" s="26"/>
      <c r="H16" s="26"/>
      <c r="I16" s="26"/>
      <c r="J16" s="26"/>
      <c r="K16" s="26"/>
      <c r="L16" s="26"/>
      <c r="M16" s="26">
        <v>9</v>
      </c>
      <c r="N16" s="26"/>
      <c r="O16" s="60"/>
      <c r="P16" s="82">
        <f t="shared" si="0"/>
        <v>9</v>
      </c>
      <c r="Q16" s="61"/>
      <c r="R16" s="61"/>
      <c r="S16" s="61"/>
      <c r="T16" s="61"/>
    </row>
    <row r="17" spans="1:20" ht="12.75">
      <c r="A17" s="126" t="s">
        <v>44</v>
      </c>
      <c r="B17" s="83" t="s">
        <v>146</v>
      </c>
      <c r="C17" s="85" t="s">
        <v>100</v>
      </c>
      <c r="D17" s="84">
        <v>2008</v>
      </c>
      <c r="E17" s="26">
        <v>7</v>
      </c>
      <c r="F17" s="60"/>
      <c r="G17" s="60"/>
      <c r="H17" s="64"/>
      <c r="I17" s="60"/>
      <c r="J17" s="60"/>
      <c r="K17" s="60"/>
      <c r="L17" s="64"/>
      <c r="M17" s="60"/>
      <c r="N17" s="60"/>
      <c r="O17" s="60"/>
      <c r="P17" s="91">
        <f t="shared" si="0"/>
        <v>7</v>
      </c>
      <c r="Q17" s="61"/>
      <c r="R17" s="61"/>
      <c r="S17" s="61"/>
      <c r="T17" s="61"/>
    </row>
    <row r="18" spans="1:20" ht="12.75">
      <c r="A18" s="126" t="s">
        <v>45</v>
      </c>
      <c r="B18" s="83" t="s">
        <v>387</v>
      </c>
      <c r="C18" s="85" t="s">
        <v>376</v>
      </c>
      <c r="D18" s="26"/>
      <c r="E18" s="26"/>
      <c r="F18" s="26"/>
      <c r="G18" s="26"/>
      <c r="H18" s="26">
        <v>7</v>
      </c>
      <c r="I18" s="26"/>
      <c r="J18" s="26"/>
      <c r="K18" s="26"/>
      <c r="L18" s="26"/>
      <c r="M18" s="26"/>
      <c r="N18" s="26"/>
      <c r="O18" s="60"/>
      <c r="P18" s="82">
        <f t="shared" si="0"/>
        <v>7</v>
      </c>
      <c r="Q18" s="61"/>
      <c r="R18" s="61"/>
      <c r="S18" s="61"/>
      <c r="T18" s="61"/>
    </row>
    <row r="19" spans="1:16" ht="12.75">
      <c r="A19" s="126" t="s">
        <v>46</v>
      </c>
      <c r="B19" s="83" t="s">
        <v>586</v>
      </c>
      <c r="C19" s="85" t="s">
        <v>478</v>
      </c>
      <c r="D19" s="26">
        <v>2008</v>
      </c>
      <c r="E19" s="26"/>
      <c r="F19" s="26"/>
      <c r="G19" s="26"/>
      <c r="H19" s="26"/>
      <c r="I19" s="26"/>
      <c r="J19" s="26"/>
      <c r="K19" s="26"/>
      <c r="L19" s="26">
        <v>6</v>
      </c>
      <c r="M19" s="26"/>
      <c r="N19" s="26"/>
      <c r="O19" s="60"/>
      <c r="P19" s="82">
        <f t="shared" si="0"/>
        <v>6</v>
      </c>
    </row>
    <row r="20" spans="1:16" ht="12.75">
      <c r="A20" s="126" t="s">
        <v>47</v>
      </c>
      <c r="B20" s="83" t="s">
        <v>588</v>
      </c>
      <c r="C20" s="85" t="s">
        <v>589</v>
      </c>
      <c r="D20" s="26">
        <v>2008</v>
      </c>
      <c r="E20" s="26"/>
      <c r="F20" s="26"/>
      <c r="G20" s="26"/>
      <c r="H20" s="26"/>
      <c r="I20" s="26"/>
      <c r="J20" s="26"/>
      <c r="K20" s="26"/>
      <c r="L20" s="26">
        <v>4</v>
      </c>
      <c r="M20" s="26">
        <v>2</v>
      </c>
      <c r="N20" s="26"/>
      <c r="O20" s="60"/>
      <c r="P20" s="82">
        <f t="shared" si="0"/>
        <v>6</v>
      </c>
    </row>
    <row r="21" spans="1:16" ht="12.75">
      <c r="A21" s="126" t="s">
        <v>48</v>
      </c>
      <c r="B21" s="83" t="s">
        <v>635</v>
      </c>
      <c r="C21" s="85"/>
      <c r="D21" s="26">
        <v>2009</v>
      </c>
      <c r="E21" s="26"/>
      <c r="F21" s="26"/>
      <c r="G21" s="26"/>
      <c r="H21" s="26"/>
      <c r="I21" s="26"/>
      <c r="J21" s="26"/>
      <c r="K21" s="26"/>
      <c r="L21" s="26"/>
      <c r="M21" s="26">
        <v>6</v>
      </c>
      <c r="N21" s="26"/>
      <c r="O21" s="60"/>
      <c r="P21" s="82">
        <f t="shared" si="0"/>
        <v>6</v>
      </c>
    </row>
    <row r="22" spans="1:16" ht="12.75">
      <c r="A22" s="126" t="s">
        <v>49</v>
      </c>
      <c r="B22" s="85" t="s">
        <v>260</v>
      </c>
      <c r="C22" s="85" t="s">
        <v>100</v>
      </c>
      <c r="D22" s="84" t="s">
        <v>262</v>
      </c>
      <c r="E22" s="26"/>
      <c r="F22" s="84">
        <v>1</v>
      </c>
      <c r="G22" s="60">
        <v>4</v>
      </c>
      <c r="H22" s="60"/>
      <c r="I22" s="60"/>
      <c r="J22" s="60"/>
      <c r="K22" s="60"/>
      <c r="L22" s="60"/>
      <c r="M22" s="60"/>
      <c r="N22" s="60"/>
      <c r="O22" s="60"/>
      <c r="P22" s="91">
        <f t="shared" si="0"/>
        <v>5</v>
      </c>
    </row>
    <row r="23" spans="1:16" ht="12.75">
      <c r="A23" s="126" t="s">
        <v>50</v>
      </c>
      <c r="B23" s="83" t="s">
        <v>388</v>
      </c>
      <c r="C23" s="85" t="s">
        <v>369</v>
      </c>
      <c r="D23" s="25"/>
      <c r="E23" s="26"/>
      <c r="F23" s="26"/>
      <c r="G23" s="26"/>
      <c r="H23" s="26">
        <v>5</v>
      </c>
      <c r="I23" s="26"/>
      <c r="J23" s="26"/>
      <c r="K23" s="26"/>
      <c r="L23" s="26"/>
      <c r="M23" s="26"/>
      <c r="N23" s="26"/>
      <c r="O23" s="60"/>
      <c r="P23" s="82">
        <f t="shared" si="0"/>
        <v>5</v>
      </c>
    </row>
    <row r="24" spans="1:16" ht="12.75">
      <c r="A24" s="126" t="s">
        <v>51</v>
      </c>
      <c r="B24" s="83" t="s">
        <v>497</v>
      </c>
      <c r="C24" s="85" t="s">
        <v>486</v>
      </c>
      <c r="D24" s="26">
        <v>2009</v>
      </c>
      <c r="E24" s="26"/>
      <c r="F24" s="26"/>
      <c r="G24" s="26"/>
      <c r="H24" s="26"/>
      <c r="I24" s="26"/>
      <c r="J24" s="26">
        <v>5</v>
      </c>
      <c r="K24" s="26"/>
      <c r="L24" s="26"/>
      <c r="M24" s="26"/>
      <c r="N24" s="26"/>
      <c r="O24" s="60"/>
      <c r="P24" s="82">
        <f t="shared" si="0"/>
        <v>5</v>
      </c>
    </row>
    <row r="25" spans="1:16" ht="12.75">
      <c r="A25" s="126" t="s">
        <v>52</v>
      </c>
      <c r="B25" s="83" t="s">
        <v>500</v>
      </c>
      <c r="C25" s="85" t="s">
        <v>462</v>
      </c>
      <c r="D25" s="26">
        <v>2008</v>
      </c>
      <c r="E25" s="26"/>
      <c r="F25" s="26"/>
      <c r="G25" s="26"/>
      <c r="H25" s="26"/>
      <c r="I25" s="26"/>
      <c r="J25" s="26">
        <v>1</v>
      </c>
      <c r="K25" s="26">
        <v>4</v>
      </c>
      <c r="L25" s="26"/>
      <c r="M25" s="26"/>
      <c r="N25" s="26"/>
      <c r="O25" s="60"/>
      <c r="P25" s="91">
        <f t="shared" si="0"/>
        <v>5</v>
      </c>
    </row>
    <row r="26" spans="1:16" ht="12.75">
      <c r="A26" s="126" t="s">
        <v>53</v>
      </c>
      <c r="B26" s="83" t="s">
        <v>587</v>
      </c>
      <c r="C26" s="85"/>
      <c r="D26" s="26">
        <v>2009</v>
      </c>
      <c r="E26" s="26"/>
      <c r="F26" s="26"/>
      <c r="G26" s="26"/>
      <c r="H26" s="26"/>
      <c r="I26" s="26"/>
      <c r="J26" s="26"/>
      <c r="K26" s="26"/>
      <c r="L26" s="26">
        <v>5</v>
      </c>
      <c r="M26" s="26"/>
      <c r="N26" s="26"/>
      <c r="O26" s="60"/>
      <c r="P26" s="82">
        <f t="shared" si="0"/>
        <v>5</v>
      </c>
    </row>
    <row r="27" spans="1:16" ht="12.75">
      <c r="A27" s="126" t="s">
        <v>54</v>
      </c>
      <c r="B27" s="24" t="s">
        <v>454</v>
      </c>
      <c r="C27" s="29" t="s">
        <v>31</v>
      </c>
      <c r="D27" s="26">
        <v>2008</v>
      </c>
      <c r="E27" s="26"/>
      <c r="F27" s="26"/>
      <c r="G27" s="26"/>
      <c r="H27" s="26"/>
      <c r="I27" s="26">
        <v>4</v>
      </c>
      <c r="J27" s="26"/>
      <c r="K27" s="26"/>
      <c r="L27" s="26"/>
      <c r="M27" s="26">
        <v>1</v>
      </c>
      <c r="N27" s="26"/>
      <c r="O27" s="60"/>
      <c r="P27" s="86">
        <f t="shared" si="0"/>
        <v>5</v>
      </c>
    </row>
    <row r="28" spans="1:16" ht="12.75">
      <c r="A28" s="126" t="s">
        <v>55</v>
      </c>
      <c r="B28" s="83" t="s">
        <v>389</v>
      </c>
      <c r="C28" s="85" t="s">
        <v>32</v>
      </c>
      <c r="D28" s="25"/>
      <c r="E28" s="26"/>
      <c r="F28" s="26"/>
      <c r="G28" s="26"/>
      <c r="H28" s="26">
        <v>4</v>
      </c>
      <c r="I28" s="26"/>
      <c r="J28" s="26"/>
      <c r="K28" s="26"/>
      <c r="L28" s="26"/>
      <c r="M28" s="26"/>
      <c r="N28" s="26"/>
      <c r="O28" s="60"/>
      <c r="P28" s="89">
        <f t="shared" si="0"/>
        <v>4</v>
      </c>
    </row>
    <row r="29" spans="1:16" ht="12.75">
      <c r="A29" s="126" t="s">
        <v>56</v>
      </c>
      <c r="B29" s="83" t="s">
        <v>498</v>
      </c>
      <c r="C29" s="85" t="s">
        <v>16</v>
      </c>
      <c r="D29" s="26">
        <v>2009</v>
      </c>
      <c r="E29" s="26"/>
      <c r="F29" s="26"/>
      <c r="G29" s="26"/>
      <c r="H29" s="26"/>
      <c r="I29" s="26"/>
      <c r="J29" s="26">
        <v>4</v>
      </c>
      <c r="K29" s="26"/>
      <c r="L29" s="26"/>
      <c r="M29" s="26"/>
      <c r="N29" s="26"/>
      <c r="O29" s="60"/>
      <c r="P29" s="92">
        <f t="shared" si="0"/>
        <v>4</v>
      </c>
    </row>
    <row r="30" spans="1:16" ht="12.75">
      <c r="A30" s="126" t="s">
        <v>57</v>
      </c>
      <c r="B30" s="83" t="s">
        <v>499</v>
      </c>
      <c r="C30" s="85"/>
      <c r="D30" s="26">
        <v>2009</v>
      </c>
      <c r="E30" s="26"/>
      <c r="F30" s="26"/>
      <c r="G30" s="26"/>
      <c r="H30" s="26"/>
      <c r="I30" s="26"/>
      <c r="J30" s="26">
        <v>3</v>
      </c>
      <c r="K30" s="26"/>
      <c r="L30" s="26"/>
      <c r="M30" s="26"/>
      <c r="N30" s="26"/>
      <c r="O30" s="60"/>
      <c r="P30" s="82">
        <f t="shared" si="0"/>
        <v>3</v>
      </c>
    </row>
    <row r="31" spans="1:16" ht="12.75">
      <c r="A31" s="126" t="s">
        <v>58</v>
      </c>
      <c r="B31" s="83" t="s">
        <v>535</v>
      </c>
      <c r="C31" s="85" t="s">
        <v>31</v>
      </c>
      <c r="D31" s="26">
        <v>2009</v>
      </c>
      <c r="E31" s="26"/>
      <c r="F31" s="26"/>
      <c r="G31" s="26"/>
      <c r="H31" s="26"/>
      <c r="I31" s="26"/>
      <c r="J31" s="26"/>
      <c r="K31" s="26">
        <v>3</v>
      </c>
      <c r="L31" s="26"/>
      <c r="M31" s="26"/>
      <c r="N31" s="26"/>
      <c r="O31" s="60"/>
      <c r="P31" s="86">
        <f t="shared" si="0"/>
        <v>3</v>
      </c>
    </row>
    <row r="32" spans="1:16" ht="12.75">
      <c r="A32" s="126" t="s">
        <v>59</v>
      </c>
      <c r="B32" s="83" t="s">
        <v>590</v>
      </c>
      <c r="C32" s="85" t="s">
        <v>589</v>
      </c>
      <c r="D32" s="26">
        <v>2009</v>
      </c>
      <c r="E32" s="26"/>
      <c r="F32" s="26"/>
      <c r="G32" s="26"/>
      <c r="H32" s="26"/>
      <c r="I32" s="26"/>
      <c r="J32" s="26"/>
      <c r="K32" s="26"/>
      <c r="L32" s="26">
        <v>3</v>
      </c>
      <c r="M32" s="26"/>
      <c r="N32" s="26"/>
      <c r="O32" s="60"/>
      <c r="P32" s="82">
        <f t="shared" si="0"/>
        <v>3</v>
      </c>
    </row>
    <row r="33" spans="1:16" ht="12.75">
      <c r="A33" s="126" t="s">
        <v>60</v>
      </c>
      <c r="B33" s="83" t="s">
        <v>636</v>
      </c>
      <c r="C33" s="85" t="s">
        <v>478</v>
      </c>
      <c r="D33" s="26">
        <v>2009</v>
      </c>
      <c r="E33" s="26"/>
      <c r="F33" s="26"/>
      <c r="G33" s="26"/>
      <c r="H33" s="26"/>
      <c r="I33" s="26"/>
      <c r="J33" s="26"/>
      <c r="K33" s="26"/>
      <c r="L33" s="26"/>
      <c r="M33" s="26">
        <v>3</v>
      </c>
      <c r="N33" s="26"/>
      <c r="O33" s="60"/>
      <c r="P33" s="82">
        <f t="shared" si="0"/>
        <v>3</v>
      </c>
    </row>
    <row r="34" spans="1:16" ht="12.75">
      <c r="A34" s="126" t="s">
        <v>61</v>
      </c>
      <c r="B34" s="85" t="s">
        <v>151</v>
      </c>
      <c r="C34" s="85" t="s">
        <v>22</v>
      </c>
      <c r="D34" s="84">
        <v>2008</v>
      </c>
      <c r="E34" s="26">
        <v>2</v>
      </c>
      <c r="F34" s="26"/>
      <c r="G34" s="26"/>
      <c r="H34" s="26"/>
      <c r="I34" s="26"/>
      <c r="J34" s="26"/>
      <c r="K34" s="26"/>
      <c r="L34" s="26"/>
      <c r="M34" s="26"/>
      <c r="N34" s="26"/>
      <c r="O34" s="60"/>
      <c r="P34" s="88">
        <f t="shared" si="0"/>
        <v>2</v>
      </c>
    </row>
    <row r="35" spans="1:16" ht="12.75">
      <c r="A35" s="126" t="s">
        <v>62</v>
      </c>
      <c r="B35" s="85" t="s">
        <v>259</v>
      </c>
      <c r="C35" s="85" t="s">
        <v>31</v>
      </c>
      <c r="D35" s="84" t="s">
        <v>262</v>
      </c>
      <c r="E35" s="26"/>
      <c r="F35" s="84">
        <v>2</v>
      </c>
      <c r="G35" s="26"/>
      <c r="H35" s="26"/>
      <c r="I35" s="26"/>
      <c r="J35" s="26"/>
      <c r="K35" s="26"/>
      <c r="L35" s="26"/>
      <c r="M35" s="26"/>
      <c r="N35" s="26"/>
      <c r="O35" s="60"/>
      <c r="P35" s="86">
        <f t="shared" si="0"/>
        <v>2</v>
      </c>
    </row>
    <row r="36" spans="1:16" ht="12.75">
      <c r="A36" s="126" t="s">
        <v>63</v>
      </c>
      <c r="B36" s="24" t="s">
        <v>322</v>
      </c>
      <c r="C36" s="29" t="s">
        <v>18</v>
      </c>
      <c r="D36" s="26">
        <v>2009</v>
      </c>
      <c r="E36" s="26"/>
      <c r="F36" s="26"/>
      <c r="G36" s="26">
        <v>2</v>
      </c>
      <c r="H36" s="26"/>
      <c r="I36" s="26"/>
      <c r="J36" s="26"/>
      <c r="K36" s="26"/>
      <c r="L36" s="26"/>
      <c r="M36" s="26"/>
      <c r="N36" s="26"/>
      <c r="O36" s="60"/>
      <c r="P36" s="93">
        <f t="shared" si="0"/>
        <v>2</v>
      </c>
    </row>
    <row r="37" spans="1:16" ht="12.75">
      <c r="A37" s="126" t="s">
        <v>425</v>
      </c>
      <c r="B37" s="24" t="s">
        <v>455</v>
      </c>
      <c r="C37" s="29" t="s">
        <v>31</v>
      </c>
      <c r="D37" s="26">
        <v>2009</v>
      </c>
      <c r="E37" s="26"/>
      <c r="F37" s="26"/>
      <c r="G37" s="26"/>
      <c r="H37" s="26"/>
      <c r="I37" s="26">
        <v>2</v>
      </c>
      <c r="J37" s="26"/>
      <c r="K37" s="26"/>
      <c r="L37" s="26"/>
      <c r="M37" s="26"/>
      <c r="N37" s="26"/>
      <c r="O37" s="60"/>
      <c r="P37" s="86">
        <f t="shared" si="0"/>
        <v>2</v>
      </c>
    </row>
    <row r="38" spans="1:16" ht="12.75">
      <c r="A38" s="126" t="s">
        <v>426</v>
      </c>
      <c r="B38" s="83" t="s">
        <v>152</v>
      </c>
      <c r="C38" s="85" t="s">
        <v>98</v>
      </c>
      <c r="D38" s="84">
        <v>2008</v>
      </c>
      <c r="E38" s="26">
        <v>1</v>
      </c>
      <c r="F38" s="26"/>
      <c r="G38" s="26"/>
      <c r="H38" s="26"/>
      <c r="I38" s="26"/>
      <c r="J38" s="26"/>
      <c r="K38" s="26"/>
      <c r="L38" s="26"/>
      <c r="M38" s="26"/>
      <c r="N38" s="26"/>
      <c r="O38" s="60"/>
      <c r="P38" s="82">
        <f t="shared" si="0"/>
        <v>1</v>
      </c>
    </row>
    <row r="39" spans="1:16" ht="12.75">
      <c r="A39" s="126" t="s">
        <v>427</v>
      </c>
      <c r="B39" s="24" t="s">
        <v>323</v>
      </c>
      <c r="C39" s="29" t="s">
        <v>295</v>
      </c>
      <c r="D39" s="26">
        <v>2009</v>
      </c>
      <c r="E39" s="26"/>
      <c r="F39" s="26"/>
      <c r="G39" s="26">
        <v>1</v>
      </c>
      <c r="H39" s="26"/>
      <c r="I39" s="26"/>
      <c r="J39" s="26"/>
      <c r="K39" s="26"/>
      <c r="L39" s="26"/>
      <c r="M39" s="26"/>
      <c r="N39" s="26"/>
      <c r="O39" s="60"/>
      <c r="P39" s="91">
        <f t="shared" si="0"/>
        <v>1</v>
      </c>
    </row>
    <row r="40" spans="1:16" ht="12.75">
      <c r="A40" s="126" t="s">
        <v>428</v>
      </c>
      <c r="B40" s="83" t="s">
        <v>390</v>
      </c>
      <c r="C40" s="85" t="s">
        <v>30</v>
      </c>
      <c r="D40" s="26">
        <v>2009</v>
      </c>
      <c r="E40" s="26"/>
      <c r="F40" s="26"/>
      <c r="G40" s="26"/>
      <c r="H40" s="26">
        <v>1</v>
      </c>
      <c r="I40" s="26"/>
      <c r="J40" s="26"/>
      <c r="K40" s="26"/>
      <c r="L40" s="26"/>
      <c r="M40" s="26"/>
      <c r="N40" s="26"/>
      <c r="O40" s="60"/>
      <c r="P40" s="96">
        <f t="shared" si="0"/>
        <v>1</v>
      </c>
    </row>
    <row r="41" spans="1:16" ht="12.75">
      <c r="A41" s="126" t="s">
        <v>429</v>
      </c>
      <c r="B41" s="83" t="s">
        <v>456</v>
      </c>
      <c r="C41" s="85" t="s">
        <v>457</v>
      </c>
      <c r="D41" s="26">
        <v>2008</v>
      </c>
      <c r="E41" s="26"/>
      <c r="F41" s="26"/>
      <c r="G41" s="26"/>
      <c r="H41" s="26"/>
      <c r="I41" s="26">
        <v>1</v>
      </c>
      <c r="J41" s="26"/>
      <c r="K41" s="26"/>
      <c r="L41" s="26"/>
      <c r="M41" s="26"/>
      <c r="N41" s="26"/>
      <c r="O41" s="60"/>
      <c r="P41" s="82">
        <f t="shared" si="0"/>
        <v>1</v>
      </c>
    </row>
    <row r="42" spans="1:16" ht="12.75">
      <c r="A42" s="126" t="s">
        <v>483</v>
      </c>
      <c r="B42" s="83" t="s">
        <v>591</v>
      </c>
      <c r="C42" s="85" t="s">
        <v>557</v>
      </c>
      <c r="D42" s="26">
        <v>2008</v>
      </c>
      <c r="E42" s="26"/>
      <c r="F42" s="26"/>
      <c r="G42" s="26"/>
      <c r="H42" s="26"/>
      <c r="I42" s="26"/>
      <c r="J42" s="26"/>
      <c r="K42" s="26"/>
      <c r="L42" s="26">
        <v>1</v>
      </c>
      <c r="M42" s="26"/>
      <c r="N42" s="26"/>
      <c r="O42" s="60"/>
      <c r="P42" s="82">
        <f t="shared" si="0"/>
        <v>1</v>
      </c>
    </row>
    <row r="43" spans="1:16" ht="12.75">
      <c r="A43" s="105"/>
      <c r="B43" s="119"/>
      <c r="C43" s="110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24"/>
      <c r="P43" s="107"/>
    </row>
    <row r="44" spans="1:16" ht="12.75">
      <c r="A44" s="105"/>
      <c r="B44" s="119"/>
      <c r="C44" s="110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24"/>
      <c r="P44" s="107"/>
    </row>
    <row r="45" spans="1:16" ht="12.75">
      <c r="A45" s="105"/>
      <c r="B45" s="119"/>
      <c r="C45" s="110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24"/>
      <c r="P45" s="107"/>
    </row>
    <row r="46" spans="1:16" ht="12.75">
      <c r="A46" s="105"/>
      <c r="B46" s="119"/>
      <c r="C46" s="110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24"/>
      <c r="P46" s="107"/>
    </row>
    <row r="48" ht="12.75">
      <c r="B48" s="71" t="s">
        <v>36</v>
      </c>
    </row>
    <row r="49" ht="12.75">
      <c r="B49" s="72" t="s">
        <v>18</v>
      </c>
    </row>
    <row r="50" ht="12.75">
      <c r="B50" s="73" t="s">
        <v>29</v>
      </c>
    </row>
    <row r="51" ht="12.75">
      <c r="B51" s="74" t="s">
        <v>28</v>
      </c>
    </row>
    <row r="52" ht="12.75">
      <c r="B52" s="75" t="s">
        <v>30</v>
      </c>
    </row>
    <row r="53" ht="12.75">
      <c r="B53" s="76" t="s">
        <v>16</v>
      </c>
    </row>
    <row r="54" ht="12.75">
      <c r="B54" s="77" t="s">
        <v>31</v>
      </c>
    </row>
    <row r="55" ht="12.75">
      <c r="B55" s="78" t="s">
        <v>22</v>
      </c>
    </row>
    <row r="56" ht="12.75">
      <c r="B56" s="79" t="s">
        <v>32</v>
      </c>
    </row>
    <row r="57" ht="12.75">
      <c r="B57" s="80" t="s">
        <v>39</v>
      </c>
    </row>
  </sheetData>
  <sheetProtection/>
  <mergeCells count="1">
    <mergeCell ref="A1:P1"/>
  </mergeCells>
  <printOptions/>
  <pageMargins left="0.59" right="0.59" top="0.87" bottom="0.87" header="0" footer="0.51"/>
  <pageSetup firstPageNumber="1" useFirstPageNumber="1" fitToHeight="1" fitToWidth="1" horizontalDpi="300" verticalDpi="300" orientation="landscape" paperSize="9" scale="74" r:id="rId1"/>
  <headerFooter scaleWithDoc="0"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92" zoomScaleNormal="92" zoomScalePageLayoutView="0" workbookViewId="0" topLeftCell="A1">
      <selection activeCell="R3" sqref="R3"/>
    </sheetView>
  </sheetViews>
  <sheetFormatPr defaultColWidth="11.57421875" defaultRowHeight="12.75"/>
  <cols>
    <col min="1" max="1" width="7.00390625" style="5" bestFit="1" customWidth="1"/>
    <col min="2" max="2" width="19.8515625" style="0" customWidth="1"/>
    <col min="3" max="3" width="30.28125" style="0" bestFit="1" customWidth="1"/>
    <col min="4" max="4" width="11.28125" style="4" bestFit="1" customWidth="1"/>
    <col min="5" max="5" width="8.421875" style="4" bestFit="1" customWidth="1"/>
    <col min="6" max="6" width="9.421875" style="4" bestFit="1" customWidth="1"/>
    <col min="7" max="7" width="9.28125" style="4" bestFit="1" customWidth="1"/>
    <col min="8" max="9" width="9.28125" style="4" customWidth="1"/>
    <col min="10" max="10" width="10.421875" style="4" bestFit="1" customWidth="1"/>
    <col min="11" max="11" width="9.421875" style="4" bestFit="1" customWidth="1"/>
    <col min="12" max="12" width="8.421875" style="4" bestFit="1" customWidth="1"/>
    <col min="13" max="13" width="8.7109375" style="4" bestFit="1" customWidth="1"/>
    <col min="14" max="14" width="10.00390625" style="4" bestFit="1" customWidth="1"/>
    <col min="15" max="15" width="10.00390625" style="4" customWidth="1"/>
    <col min="16" max="16" width="11.421875" style="21" bestFit="1" customWidth="1"/>
    <col min="17" max="17" width="3.28125" style="4" customWidth="1"/>
    <col min="18" max="19" width="11.7109375" style="0" customWidth="1"/>
    <col min="20" max="20" width="5.421875" style="0" customWidth="1"/>
  </cols>
  <sheetData>
    <row r="1" spans="1:16" ht="21.75" customHeight="1">
      <c r="A1" s="3" t="s">
        <v>82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33.75">
      <c r="A2" s="31" t="s">
        <v>0</v>
      </c>
      <c r="B2" s="32" t="s">
        <v>1</v>
      </c>
      <c r="C2" s="34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30"/>
    </row>
    <row r="3" spans="1:21" ht="15">
      <c r="A3" s="22" t="s">
        <v>14</v>
      </c>
      <c r="B3" s="83" t="s">
        <v>137</v>
      </c>
      <c r="C3" s="83" t="s">
        <v>16</v>
      </c>
      <c r="D3" s="84">
        <v>2009</v>
      </c>
      <c r="E3" s="26">
        <v>6</v>
      </c>
      <c r="F3" s="26">
        <v>14</v>
      </c>
      <c r="G3" s="26">
        <v>14</v>
      </c>
      <c r="H3" s="26">
        <v>14</v>
      </c>
      <c r="I3" s="26">
        <v>14</v>
      </c>
      <c r="J3" s="26">
        <v>14</v>
      </c>
      <c r="K3" s="26"/>
      <c r="L3" s="26">
        <v>14</v>
      </c>
      <c r="M3" s="26">
        <v>9</v>
      </c>
      <c r="N3" s="26"/>
      <c r="O3" s="26"/>
      <c r="P3" s="92">
        <f aca="true" t="shared" si="0" ref="P3:P42">SUM(E3:O3)</f>
        <v>99</v>
      </c>
      <c r="Q3" s="59"/>
      <c r="R3" s="61"/>
      <c r="S3" s="61"/>
      <c r="T3" s="61"/>
      <c r="U3" s="61"/>
    </row>
    <row r="4" spans="1:21" ht="15">
      <c r="A4" s="22" t="s">
        <v>15</v>
      </c>
      <c r="B4" s="85" t="s">
        <v>134</v>
      </c>
      <c r="C4" s="83" t="s">
        <v>28</v>
      </c>
      <c r="D4" s="84">
        <v>2008</v>
      </c>
      <c r="E4" s="26">
        <v>11</v>
      </c>
      <c r="F4" s="26">
        <v>11</v>
      </c>
      <c r="G4" s="26">
        <v>11</v>
      </c>
      <c r="H4" s="67"/>
      <c r="I4" s="26">
        <v>11</v>
      </c>
      <c r="J4" s="26">
        <v>11</v>
      </c>
      <c r="K4" s="26">
        <v>14</v>
      </c>
      <c r="L4" s="26"/>
      <c r="M4" s="26">
        <v>11</v>
      </c>
      <c r="N4" s="26"/>
      <c r="O4" s="26"/>
      <c r="P4" s="87">
        <f t="shared" si="0"/>
        <v>80</v>
      </c>
      <c r="Q4" s="59"/>
      <c r="R4" s="61"/>
      <c r="S4" s="61"/>
      <c r="T4" s="61"/>
      <c r="U4" s="61"/>
    </row>
    <row r="5" spans="1:21" ht="15">
      <c r="A5" s="22" t="s">
        <v>17</v>
      </c>
      <c r="B5" s="85" t="s">
        <v>139</v>
      </c>
      <c r="C5" s="83" t="s">
        <v>28</v>
      </c>
      <c r="D5" s="84">
        <v>2008</v>
      </c>
      <c r="E5" s="26">
        <v>4</v>
      </c>
      <c r="F5" s="26">
        <v>6</v>
      </c>
      <c r="G5" s="26">
        <v>5</v>
      </c>
      <c r="H5" s="26"/>
      <c r="I5" s="26">
        <v>9</v>
      </c>
      <c r="J5" s="26">
        <v>9</v>
      </c>
      <c r="K5" s="26">
        <v>11</v>
      </c>
      <c r="L5" s="26"/>
      <c r="M5" s="26">
        <v>7</v>
      </c>
      <c r="N5" s="26"/>
      <c r="O5" s="26"/>
      <c r="P5" s="87">
        <f t="shared" si="0"/>
        <v>51</v>
      </c>
      <c r="Q5" s="59"/>
      <c r="R5" s="61"/>
      <c r="S5" s="61"/>
      <c r="T5" s="61"/>
      <c r="U5" s="61"/>
    </row>
    <row r="6" spans="1:21" ht="15">
      <c r="A6" s="22" t="s">
        <v>19</v>
      </c>
      <c r="B6" s="23" t="s">
        <v>317</v>
      </c>
      <c r="C6" s="23"/>
      <c r="D6" s="26">
        <v>2009</v>
      </c>
      <c r="E6" s="26"/>
      <c r="F6" s="26"/>
      <c r="G6" s="26">
        <v>9</v>
      </c>
      <c r="H6" s="26">
        <v>11</v>
      </c>
      <c r="I6" s="26"/>
      <c r="J6" s="26"/>
      <c r="K6" s="26"/>
      <c r="L6" s="26"/>
      <c r="M6" s="26">
        <v>14</v>
      </c>
      <c r="N6" s="26"/>
      <c r="O6" s="26"/>
      <c r="P6" s="82">
        <f t="shared" si="0"/>
        <v>34</v>
      </c>
      <c r="Q6" s="59"/>
      <c r="R6" s="61"/>
      <c r="S6" s="61"/>
      <c r="T6" s="61"/>
      <c r="U6" s="61"/>
    </row>
    <row r="7" spans="1:21" ht="15">
      <c r="A7" s="22" t="s">
        <v>20</v>
      </c>
      <c r="B7" s="85" t="s">
        <v>138</v>
      </c>
      <c r="C7" s="83" t="s">
        <v>28</v>
      </c>
      <c r="D7" s="84">
        <v>2008</v>
      </c>
      <c r="E7" s="26">
        <v>5</v>
      </c>
      <c r="F7" s="26">
        <v>7</v>
      </c>
      <c r="G7" s="26">
        <v>6</v>
      </c>
      <c r="H7" s="26"/>
      <c r="I7" s="26">
        <v>7</v>
      </c>
      <c r="J7" s="26"/>
      <c r="K7" s="26"/>
      <c r="L7" s="26"/>
      <c r="M7" s="26">
        <v>6</v>
      </c>
      <c r="N7" s="26"/>
      <c r="O7" s="26"/>
      <c r="P7" s="87">
        <f t="shared" si="0"/>
        <v>31</v>
      </c>
      <c r="Q7" s="59"/>
      <c r="R7" s="61"/>
      <c r="S7" s="61"/>
      <c r="T7" s="61"/>
      <c r="U7" s="61"/>
    </row>
    <row r="8" spans="1:21" ht="15">
      <c r="A8" s="22" t="s">
        <v>21</v>
      </c>
      <c r="B8" s="83" t="s">
        <v>263</v>
      </c>
      <c r="C8" s="83" t="s">
        <v>29</v>
      </c>
      <c r="D8" s="84" t="s">
        <v>262</v>
      </c>
      <c r="E8" s="26"/>
      <c r="F8" s="26">
        <v>5</v>
      </c>
      <c r="G8" s="26">
        <v>3</v>
      </c>
      <c r="H8" s="26">
        <v>3</v>
      </c>
      <c r="I8" s="26"/>
      <c r="J8" s="26">
        <v>6</v>
      </c>
      <c r="K8" s="26"/>
      <c r="L8" s="26">
        <v>5</v>
      </c>
      <c r="M8" s="26">
        <v>5</v>
      </c>
      <c r="N8" s="26"/>
      <c r="O8" s="26"/>
      <c r="P8" s="94">
        <f t="shared" si="0"/>
        <v>27</v>
      </c>
      <c r="Q8" s="59"/>
      <c r="R8" s="61"/>
      <c r="S8" s="61"/>
      <c r="T8" s="61"/>
      <c r="U8" s="61"/>
    </row>
    <row r="9" spans="1:20" ht="15">
      <c r="A9" s="22" t="s">
        <v>23</v>
      </c>
      <c r="B9" s="85" t="s">
        <v>395</v>
      </c>
      <c r="C9" s="83" t="s">
        <v>328</v>
      </c>
      <c r="D9" s="26"/>
      <c r="E9" s="26"/>
      <c r="F9" s="26"/>
      <c r="G9" s="26"/>
      <c r="H9" s="26">
        <v>4</v>
      </c>
      <c r="I9" s="26"/>
      <c r="J9" s="26">
        <v>5</v>
      </c>
      <c r="K9" s="26">
        <v>7</v>
      </c>
      <c r="L9" s="26">
        <v>6</v>
      </c>
      <c r="M9" s="26"/>
      <c r="N9" s="26"/>
      <c r="O9" s="26"/>
      <c r="P9" s="91">
        <f t="shared" si="0"/>
        <v>22</v>
      </c>
      <c r="Q9" s="59"/>
      <c r="R9" s="61"/>
      <c r="S9" s="61"/>
      <c r="T9" s="61"/>
    </row>
    <row r="10" spans="1:21" ht="15">
      <c r="A10" s="22" t="s">
        <v>24</v>
      </c>
      <c r="B10" s="85" t="s">
        <v>135</v>
      </c>
      <c r="C10" s="83" t="s">
        <v>22</v>
      </c>
      <c r="D10" s="84">
        <v>2008</v>
      </c>
      <c r="E10" s="26">
        <v>9</v>
      </c>
      <c r="F10" s="26">
        <v>9</v>
      </c>
      <c r="G10" s="26"/>
      <c r="H10" s="26"/>
      <c r="I10" s="26"/>
      <c r="J10" s="26"/>
      <c r="K10" s="26"/>
      <c r="L10" s="67"/>
      <c r="M10" s="26"/>
      <c r="N10" s="26"/>
      <c r="O10" s="26"/>
      <c r="P10" s="88">
        <f t="shared" si="0"/>
        <v>18</v>
      </c>
      <c r="Q10" s="59"/>
      <c r="R10" s="61"/>
      <c r="S10" s="61"/>
      <c r="T10" s="61"/>
      <c r="U10" s="61"/>
    </row>
    <row r="11" spans="1:21" ht="15">
      <c r="A11" s="22" t="s">
        <v>25</v>
      </c>
      <c r="B11" s="83" t="s">
        <v>141</v>
      </c>
      <c r="C11" s="83" t="s">
        <v>28</v>
      </c>
      <c r="D11" s="84">
        <v>2009</v>
      </c>
      <c r="E11" s="26">
        <v>2</v>
      </c>
      <c r="F11" s="26">
        <v>4</v>
      </c>
      <c r="G11" s="26">
        <v>2</v>
      </c>
      <c r="H11" s="26"/>
      <c r="I11" s="26"/>
      <c r="J11" s="26"/>
      <c r="K11" s="26">
        <v>9</v>
      </c>
      <c r="L11" s="26"/>
      <c r="M11" s="26"/>
      <c r="N11" s="26"/>
      <c r="O11" s="26"/>
      <c r="P11" s="87">
        <f t="shared" si="0"/>
        <v>17</v>
      </c>
      <c r="Q11" s="59"/>
      <c r="R11" s="61"/>
      <c r="S11" s="61"/>
      <c r="T11" s="61"/>
      <c r="U11" s="61"/>
    </row>
    <row r="12" spans="1:21" ht="15">
      <c r="A12" s="22" t="s">
        <v>27</v>
      </c>
      <c r="B12" s="83" t="s">
        <v>264</v>
      </c>
      <c r="C12" s="83" t="s">
        <v>29</v>
      </c>
      <c r="D12" s="84" t="s">
        <v>262</v>
      </c>
      <c r="E12" s="26"/>
      <c r="F12" s="26">
        <v>3</v>
      </c>
      <c r="G12" s="26"/>
      <c r="H12" s="26"/>
      <c r="I12" s="26">
        <v>3</v>
      </c>
      <c r="J12" s="26">
        <v>7</v>
      </c>
      <c r="K12" s="26"/>
      <c r="L12" s="26">
        <v>3</v>
      </c>
      <c r="M12" s="26"/>
      <c r="N12" s="26"/>
      <c r="O12" s="26"/>
      <c r="P12" s="94">
        <f t="shared" si="0"/>
        <v>16</v>
      </c>
      <c r="Q12" s="59"/>
      <c r="R12" s="61"/>
      <c r="S12" s="61"/>
      <c r="T12" s="61"/>
      <c r="U12" s="61"/>
    </row>
    <row r="13" spans="1:21" ht="12.75">
      <c r="A13" s="22" t="s">
        <v>40</v>
      </c>
      <c r="B13" s="23" t="s">
        <v>318</v>
      </c>
      <c r="C13" s="29" t="s">
        <v>594</v>
      </c>
      <c r="D13" s="26">
        <v>2008</v>
      </c>
      <c r="E13" s="26"/>
      <c r="F13" s="26"/>
      <c r="G13" s="26">
        <v>7</v>
      </c>
      <c r="H13" s="26"/>
      <c r="I13" s="26"/>
      <c r="J13" s="26"/>
      <c r="K13" s="26"/>
      <c r="L13" s="26">
        <v>9</v>
      </c>
      <c r="M13" s="26"/>
      <c r="N13" s="26"/>
      <c r="O13" s="26"/>
      <c r="P13" s="82">
        <f t="shared" si="0"/>
        <v>16</v>
      </c>
      <c r="R13" s="61"/>
      <c r="S13" s="61"/>
      <c r="T13" s="61"/>
      <c r="U13" s="61"/>
    </row>
    <row r="14" spans="1:21" ht="12.75">
      <c r="A14" s="22" t="s">
        <v>41</v>
      </c>
      <c r="B14" s="85" t="s">
        <v>132</v>
      </c>
      <c r="C14" s="83" t="s">
        <v>133</v>
      </c>
      <c r="D14" s="84">
        <v>2008</v>
      </c>
      <c r="E14" s="26">
        <v>14</v>
      </c>
      <c r="F14" s="65"/>
      <c r="G14" s="26"/>
      <c r="H14" s="26"/>
      <c r="I14" s="26"/>
      <c r="J14" s="26"/>
      <c r="K14" s="26"/>
      <c r="L14" s="26"/>
      <c r="M14" s="26"/>
      <c r="N14" s="26"/>
      <c r="O14" s="26"/>
      <c r="P14" s="82">
        <f t="shared" si="0"/>
        <v>14</v>
      </c>
      <c r="R14" s="61"/>
      <c r="S14" s="61"/>
      <c r="T14" s="61"/>
      <c r="U14" s="61"/>
    </row>
    <row r="15" spans="1:21" ht="12.75">
      <c r="A15" s="22" t="s">
        <v>42</v>
      </c>
      <c r="B15" s="85" t="s">
        <v>592</v>
      </c>
      <c r="C15" s="83" t="s">
        <v>593</v>
      </c>
      <c r="D15" s="26">
        <v>2008</v>
      </c>
      <c r="E15" s="26"/>
      <c r="F15" s="26"/>
      <c r="G15" s="26"/>
      <c r="H15" s="26"/>
      <c r="I15" s="26"/>
      <c r="J15" s="26"/>
      <c r="K15" s="26"/>
      <c r="L15" s="26">
        <v>11</v>
      </c>
      <c r="M15" s="26"/>
      <c r="N15" s="26"/>
      <c r="O15" s="26"/>
      <c r="P15" s="82">
        <f t="shared" si="0"/>
        <v>11</v>
      </c>
      <c r="R15" s="61"/>
      <c r="S15" s="61"/>
      <c r="T15" s="61"/>
      <c r="U15" s="61"/>
    </row>
    <row r="16" spans="1:21" ht="12.75">
      <c r="A16" s="22" t="s">
        <v>43</v>
      </c>
      <c r="B16" s="85" t="s">
        <v>595</v>
      </c>
      <c r="C16" s="83" t="s">
        <v>29</v>
      </c>
      <c r="D16" s="26">
        <v>2009</v>
      </c>
      <c r="E16" s="26"/>
      <c r="F16" s="26"/>
      <c r="G16" s="26"/>
      <c r="H16" s="26"/>
      <c r="I16" s="26"/>
      <c r="J16" s="26"/>
      <c r="K16" s="26"/>
      <c r="L16" s="26">
        <v>7</v>
      </c>
      <c r="M16" s="26">
        <v>4</v>
      </c>
      <c r="N16" s="26"/>
      <c r="O16" s="26"/>
      <c r="P16" s="94">
        <f t="shared" si="0"/>
        <v>11</v>
      </c>
      <c r="R16" s="61"/>
      <c r="S16" s="61"/>
      <c r="T16" s="61"/>
      <c r="U16" s="61"/>
    </row>
    <row r="17" spans="1:21" ht="12.75">
      <c r="A17" s="22" t="s">
        <v>44</v>
      </c>
      <c r="B17" s="85" t="s">
        <v>391</v>
      </c>
      <c r="C17" s="83" t="s">
        <v>32</v>
      </c>
      <c r="D17" s="84"/>
      <c r="E17" s="26"/>
      <c r="F17" s="26"/>
      <c r="G17" s="26"/>
      <c r="H17" s="26">
        <v>9</v>
      </c>
      <c r="I17" s="26"/>
      <c r="J17" s="26"/>
      <c r="K17" s="26"/>
      <c r="L17" s="26"/>
      <c r="M17" s="26"/>
      <c r="N17" s="26"/>
      <c r="O17" s="26"/>
      <c r="P17" s="89">
        <f t="shared" si="0"/>
        <v>9</v>
      </c>
      <c r="R17" s="61"/>
      <c r="S17" s="61"/>
      <c r="T17" s="61"/>
      <c r="U17" s="61"/>
    </row>
    <row r="18" spans="1:21" ht="12.75">
      <c r="A18" s="22" t="s">
        <v>45</v>
      </c>
      <c r="B18" s="85" t="s">
        <v>136</v>
      </c>
      <c r="C18" s="83" t="s">
        <v>22</v>
      </c>
      <c r="D18" s="84">
        <v>2008</v>
      </c>
      <c r="E18" s="26">
        <v>7</v>
      </c>
      <c r="F18" s="26"/>
      <c r="G18" s="26"/>
      <c r="H18" s="26"/>
      <c r="I18" s="67"/>
      <c r="J18" s="26"/>
      <c r="K18" s="67"/>
      <c r="L18" s="26"/>
      <c r="M18" s="26"/>
      <c r="N18" s="26"/>
      <c r="O18" s="26"/>
      <c r="P18" s="88">
        <f t="shared" si="0"/>
        <v>7</v>
      </c>
      <c r="R18" s="61"/>
      <c r="S18" s="61"/>
      <c r="T18" s="61"/>
      <c r="U18" s="61"/>
    </row>
    <row r="19" spans="1:21" ht="12.75">
      <c r="A19" s="22" t="s">
        <v>46</v>
      </c>
      <c r="B19" s="85" t="s">
        <v>392</v>
      </c>
      <c r="C19" s="83" t="s">
        <v>376</v>
      </c>
      <c r="D19" s="84"/>
      <c r="E19" s="26"/>
      <c r="F19" s="26"/>
      <c r="G19" s="26"/>
      <c r="H19" s="26">
        <v>7</v>
      </c>
      <c r="I19" s="26"/>
      <c r="J19" s="26"/>
      <c r="K19" s="26"/>
      <c r="L19" s="26"/>
      <c r="M19" s="26"/>
      <c r="N19" s="26"/>
      <c r="O19" s="26"/>
      <c r="P19" s="82">
        <f t="shared" si="0"/>
        <v>7</v>
      </c>
      <c r="R19" s="61"/>
      <c r="S19" s="61"/>
      <c r="T19" s="61"/>
      <c r="U19" s="61"/>
    </row>
    <row r="20" spans="1:21" ht="12.75">
      <c r="A20" s="22" t="s">
        <v>47</v>
      </c>
      <c r="B20" s="85" t="s">
        <v>393</v>
      </c>
      <c r="C20" s="83" t="s">
        <v>376</v>
      </c>
      <c r="D20" s="84"/>
      <c r="E20" s="26"/>
      <c r="F20" s="26"/>
      <c r="G20" s="26"/>
      <c r="H20" s="26">
        <v>6</v>
      </c>
      <c r="I20" s="26"/>
      <c r="J20" s="26"/>
      <c r="K20" s="26"/>
      <c r="L20" s="26"/>
      <c r="M20" s="26"/>
      <c r="N20" s="26"/>
      <c r="O20" s="26"/>
      <c r="P20" s="82">
        <f t="shared" si="0"/>
        <v>6</v>
      </c>
      <c r="R20" s="61"/>
      <c r="S20" s="61"/>
      <c r="T20" s="61"/>
      <c r="U20" s="61"/>
    </row>
    <row r="21" spans="1:16" ht="12.75">
      <c r="A21" s="22" t="s">
        <v>48</v>
      </c>
      <c r="B21" s="83" t="s">
        <v>446</v>
      </c>
      <c r="C21" s="83" t="s">
        <v>28</v>
      </c>
      <c r="D21" s="84">
        <v>2008</v>
      </c>
      <c r="E21" s="26"/>
      <c r="F21" s="26"/>
      <c r="G21" s="26"/>
      <c r="H21" s="26"/>
      <c r="I21" s="26">
        <v>6</v>
      </c>
      <c r="J21" s="26"/>
      <c r="K21" s="26"/>
      <c r="L21" s="26"/>
      <c r="M21" s="26"/>
      <c r="N21" s="26"/>
      <c r="O21" s="26"/>
      <c r="P21" s="87">
        <f t="shared" si="0"/>
        <v>6</v>
      </c>
    </row>
    <row r="22" spans="1:16" ht="12.75" customHeight="1">
      <c r="A22" s="22" t="s">
        <v>49</v>
      </c>
      <c r="B22" s="85" t="s">
        <v>394</v>
      </c>
      <c r="C22" s="83" t="s">
        <v>32</v>
      </c>
      <c r="D22" s="84"/>
      <c r="E22" s="26"/>
      <c r="F22" s="26"/>
      <c r="G22" s="26"/>
      <c r="H22" s="26">
        <v>5</v>
      </c>
      <c r="I22" s="26"/>
      <c r="J22" s="26"/>
      <c r="K22" s="26"/>
      <c r="L22" s="26"/>
      <c r="M22" s="26"/>
      <c r="N22" s="26"/>
      <c r="O22" s="26"/>
      <c r="P22" s="89">
        <f t="shared" si="0"/>
        <v>5</v>
      </c>
    </row>
    <row r="23" spans="1:16" ht="12.75">
      <c r="A23" s="22" t="s">
        <v>50</v>
      </c>
      <c r="B23" s="83" t="s">
        <v>447</v>
      </c>
      <c r="C23" s="83" t="s">
        <v>28</v>
      </c>
      <c r="D23" s="84">
        <v>2008</v>
      </c>
      <c r="E23" s="26"/>
      <c r="F23" s="26"/>
      <c r="G23" s="26"/>
      <c r="H23" s="26"/>
      <c r="I23" s="26">
        <v>5</v>
      </c>
      <c r="J23" s="26"/>
      <c r="K23" s="26"/>
      <c r="L23" s="26"/>
      <c r="M23" s="26"/>
      <c r="N23" s="26"/>
      <c r="O23" s="26"/>
      <c r="P23" s="87">
        <f t="shared" si="0"/>
        <v>5</v>
      </c>
    </row>
    <row r="24" spans="1:16" ht="12.75">
      <c r="A24" s="22" t="s">
        <v>51</v>
      </c>
      <c r="B24" s="85" t="s">
        <v>596</v>
      </c>
      <c r="C24" s="83" t="s">
        <v>29</v>
      </c>
      <c r="D24" s="26">
        <v>2008</v>
      </c>
      <c r="E24" s="26"/>
      <c r="F24" s="26"/>
      <c r="G24" s="26"/>
      <c r="H24" s="26"/>
      <c r="I24" s="26"/>
      <c r="J24" s="26"/>
      <c r="K24" s="26"/>
      <c r="L24" s="26">
        <v>4</v>
      </c>
      <c r="M24" s="26">
        <v>1</v>
      </c>
      <c r="N24" s="26"/>
      <c r="O24" s="26"/>
      <c r="P24" s="94">
        <f t="shared" si="0"/>
        <v>5</v>
      </c>
    </row>
    <row r="25" spans="1:16" ht="12.75">
      <c r="A25" s="22" t="s">
        <v>52</v>
      </c>
      <c r="B25" s="23" t="s">
        <v>319</v>
      </c>
      <c r="C25" s="29" t="s">
        <v>30</v>
      </c>
      <c r="D25" s="26">
        <v>2008</v>
      </c>
      <c r="E25" s="26"/>
      <c r="F25" s="26"/>
      <c r="G25" s="26">
        <v>4</v>
      </c>
      <c r="H25" s="26"/>
      <c r="I25" s="26"/>
      <c r="J25" s="26"/>
      <c r="K25" s="26"/>
      <c r="L25" s="26"/>
      <c r="M25" s="26"/>
      <c r="N25" s="26"/>
      <c r="O25" s="26"/>
      <c r="P25" s="96">
        <f t="shared" si="0"/>
        <v>4</v>
      </c>
    </row>
    <row r="26" spans="1:16" ht="12.75">
      <c r="A26" s="22" t="s">
        <v>53</v>
      </c>
      <c r="B26" s="83" t="s">
        <v>448</v>
      </c>
      <c r="C26" s="83" t="s">
        <v>453</v>
      </c>
      <c r="D26" s="84">
        <v>2008</v>
      </c>
      <c r="E26" s="26"/>
      <c r="F26" s="26"/>
      <c r="G26" s="26"/>
      <c r="H26" s="26"/>
      <c r="I26" s="26">
        <v>4</v>
      </c>
      <c r="J26" s="26"/>
      <c r="K26" s="26"/>
      <c r="L26" s="26"/>
      <c r="M26" s="26"/>
      <c r="N26" s="26"/>
      <c r="O26" s="26"/>
      <c r="P26" s="82">
        <f t="shared" si="0"/>
        <v>4</v>
      </c>
    </row>
    <row r="27" spans="1:16" ht="12.75">
      <c r="A27" s="22" t="s">
        <v>54</v>
      </c>
      <c r="B27" s="85" t="s">
        <v>501</v>
      </c>
      <c r="C27" s="83"/>
      <c r="D27" s="26">
        <v>2009</v>
      </c>
      <c r="E27" s="26"/>
      <c r="F27" s="26"/>
      <c r="G27" s="26"/>
      <c r="H27" s="26"/>
      <c r="I27" s="26"/>
      <c r="J27" s="26">
        <v>4</v>
      </c>
      <c r="K27" s="26"/>
      <c r="L27" s="26"/>
      <c r="M27" s="26"/>
      <c r="N27" s="26"/>
      <c r="O27" s="26"/>
      <c r="P27" s="82">
        <f t="shared" si="0"/>
        <v>4</v>
      </c>
    </row>
    <row r="28" spans="1:16" ht="12.75">
      <c r="A28" s="22" t="s">
        <v>55</v>
      </c>
      <c r="B28" s="85" t="s">
        <v>140</v>
      </c>
      <c r="C28" s="83" t="s">
        <v>98</v>
      </c>
      <c r="D28" s="84">
        <v>2009</v>
      </c>
      <c r="E28" s="26">
        <v>3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82">
        <f t="shared" si="0"/>
        <v>3</v>
      </c>
    </row>
    <row r="29" spans="1:16" ht="12.75">
      <c r="A29" s="22" t="s">
        <v>56</v>
      </c>
      <c r="B29" s="83" t="s">
        <v>265</v>
      </c>
      <c r="C29" s="83" t="s">
        <v>28</v>
      </c>
      <c r="D29" s="84" t="s">
        <v>262</v>
      </c>
      <c r="E29" s="26"/>
      <c r="F29" s="26">
        <v>2</v>
      </c>
      <c r="G29" s="26">
        <v>1</v>
      </c>
      <c r="H29" s="26"/>
      <c r="I29" s="26"/>
      <c r="J29" s="26"/>
      <c r="K29" s="26"/>
      <c r="L29" s="26"/>
      <c r="M29" s="26"/>
      <c r="N29" s="26"/>
      <c r="O29" s="26"/>
      <c r="P29" s="87">
        <f t="shared" si="0"/>
        <v>3</v>
      </c>
    </row>
    <row r="30" spans="1:16" ht="12.75">
      <c r="A30" s="22" t="s">
        <v>57</v>
      </c>
      <c r="B30" s="85" t="s">
        <v>502</v>
      </c>
      <c r="C30" s="83" t="s">
        <v>29</v>
      </c>
      <c r="D30" s="26">
        <v>2008</v>
      </c>
      <c r="E30" s="26"/>
      <c r="F30" s="26"/>
      <c r="G30" s="26"/>
      <c r="H30" s="26"/>
      <c r="I30" s="26"/>
      <c r="J30" s="26">
        <v>3</v>
      </c>
      <c r="K30" s="26"/>
      <c r="L30" s="26"/>
      <c r="M30" s="26"/>
      <c r="N30" s="26"/>
      <c r="O30" s="26"/>
      <c r="P30" s="94">
        <f t="shared" si="0"/>
        <v>3</v>
      </c>
    </row>
    <row r="31" spans="1:16" ht="12.75">
      <c r="A31" s="22" t="s">
        <v>58</v>
      </c>
      <c r="B31" s="85" t="s">
        <v>637</v>
      </c>
      <c r="C31" s="83" t="s">
        <v>589</v>
      </c>
      <c r="D31" s="26">
        <v>2009</v>
      </c>
      <c r="E31" s="26"/>
      <c r="F31" s="26"/>
      <c r="G31" s="26"/>
      <c r="H31" s="26"/>
      <c r="I31" s="26"/>
      <c r="J31" s="26"/>
      <c r="K31" s="26"/>
      <c r="L31" s="26"/>
      <c r="M31" s="26">
        <v>3</v>
      </c>
      <c r="N31" s="26"/>
      <c r="O31" s="26"/>
      <c r="P31" s="82">
        <f t="shared" si="0"/>
        <v>3</v>
      </c>
    </row>
    <row r="32" spans="1:16" ht="12.75">
      <c r="A32" s="22" t="s">
        <v>59</v>
      </c>
      <c r="B32" s="85" t="s">
        <v>396</v>
      </c>
      <c r="C32" s="83" t="s">
        <v>376</v>
      </c>
      <c r="D32" s="26"/>
      <c r="E32" s="26"/>
      <c r="F32" s="26"/>
      <c r="G32" s="26"/>
      <c r="H32" s="26">
        <v>2</v>
      </c>
      <c r="I32" s="26"/>
      <c r="J32" s="26"/>
      <c r="K32" s="26"/>
      <c r="L32" s="26"/>
      <c r="M32" s="26"/>
      <c r="N32" s="26"/>
      <c r="O32" s="26"/>
      <c r="P32" s="82">
        <f t="shared" si="0"/>
        <v>2</v>
      </c>
    </row>
    <row r="33" spans="1:16" ht="12.75">
      <c r="A33" s="22" t="s">
        <v>60</v>
      </c>
      <c r="B33" s="83" t="s">
        <v>449</v>
      </c>
      <c r="C33" s="83" t="s">
        <v>28</v>
      </c>
      <c r="D33" s="84">
        <v>2009</v>
      </c>
      <c r="E33" s="26"/>
      <c r="F33" s="26"/>
      <c r="G33" s="26"/>
      <c r="H33" s="26"/>
      <c r="I33" s="26">
        <v>2</v>
      </c>
      <c r="J33" s="26"/>
      <c r="K33" s="26"/>
      <c r="L33" s="26"/>
      <c r="M33" s="26"/>
      <c r="N33" s="26"/>
      <c r="O33" s="26"/>
      <c r="P33" s="87">
        <f t="shared" si="0"/>
        <v>2</v>
      </c>
    </row>
    <row r="34" spans="1:16" ht="12.75">
      <c r="A34" s="22" t="s">
        <v>61</v>
      </c>
      <c r="B34" s="85" t="s">
        <v>503</v>
      </c>
      <c r="C34" s="83" t="s">
        <v>486</v>
      </c>
      <c r="D34" s="26">
        <v>2009</v>
      </c>
      <c r="E34" s="26"/>
      <c r="F34" s="26"/>
      <c r="G34" s="26"/>
      <c r="H34" s="26"/>
      <c r="I34" s="26"/>
      <c r="J34" s="26">
        <v>2</v>
      </c>
      <c r="K34" s="26"/>
      <c r="L34" s="26"/>
      <c r="M34" s="26"/>
      <c r="N34" s="26"/>
      <c r="O34" s="26"/>
      <c r="P34" s="82">
        <f t="shared" si="0"/>
        <v>2</v>
      </c>
    </row>
    <row r="35" spans="1:16" ht="12.75">
      <c r="A35" s="22" t="s">
        <v>62</v>
      </c>
      <c r="B35" s="85" t="s">
        <v>597</v>
      </c>
      <c r="C35" s="83" t="s">
        <v>29</v>
      </c>
      <c r="D35" s="26">
        <v>2009</v>
      </c>
      <c r="E35" s="26"/>
      <c r="F35" s="26"/>
      <c r="G35" s="26"/>
      <c r="H35" s="26"/>
      <c r="I35" s="26"/>
      <c r="J35" s="26"/>
      <c r="K35" s="26"/>
      <c r="L35" s="26">
        <v>2</v>
      </c>
      <c r="M35" s="26"/>
      <c r="N35" s="26"/>
      <c r="O35" s="26"/>
      <c r="P35" s="94">
        <f t="shared" si="0"/>
        <v>2</v>
      </c>
    </row>
    <row r="36" spans="1:16" ht="12.75">
      <c r="A36" s="22" t="s">
        <v>63</v>
      </c>
      <c r="B36" s="85" t="s">
        <v>638</v>
      </c>
      <c r="C36" s="83" t="s">
        <v>478</v>
      </c>
      <c r="D36" s="26">
        <v>2008</v>
      </c>
      <c r="E36" s="26"/>
      <c r="F36" s="26"/>
      <c r="G36" s="26"/>
      <c r="H36" s="26"/>
      <c r="I36" s="26"/>
      <c r="J36" s="26"/>
      <c r="K36" s="26"/>
      <c r="L36" s="26"/>
      <c r="M36" s="26">
        <v>2</v>
      </c>
      <c r="N36" s="26"/>
      <c r="O36" s="26"/>
      <c r="P36" s="82">
        <f t="shared" si="0"/>
        <v>2</v>
      </c>
    </row>
    <row r="37" spans="1:16" ht="12.75">
      <c r="A37" s="22" t="s">
        <v>425</v>
      </c>
      <c r="B37" s="85" t="s">
        <v>142</v>
      </c>
      <c r="C37" s="83" t="s">
        <v>16</v>
      </c>
      <c r="D37" s="84">
        <v>2009</v>
      </c>
      <c r="E37" s="26">
        <v>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92">
        <f t="shared" si="0"/>
        <v>1</v>
      </c>
    </row>
    <row r="38" spans="1:16" ht="12.75">
      <c r="A38" s="22" t="s">
        <v>426</v>
      </c>
      <c r="B38" s="83" t="s">
        <v>266</v>
      </c>
      <c r="C38" s="83" t="s">
        <v>240</v>
      </c>
      <c r="D38" s="84" t="s">
        <v>261</v>
      </c>
      <c r="E38" s="26"/>
      <c r="F38" s="26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93">
        <f t="shared" si="0"/>
        <v>1</v>
      </c>
    </row>
    <row r="39" spans="1:16" ht="12.75">
      <c r="A39" s="22" t="s">
        <v>427</v>
      </c>
      <c r="B39" s="85" t="s">
        <v>397</v>
      </c>
      <c r="C39" s="83" t="s">
        <v>376</v>
      </c>
      <c r="D39" s="26"/>
      <c r="E39" s="26"/>
      <c r="F39" s="26"/>
      <c r="G39" s="26"/>
      <c r="H39" s="26">
        <v>1</v>
      </c>
      <c r="I39" s="26"/>
      <c r="J39" s="26"/>
      <c r="K39" s="26"/>
      <c r="L39" s="26"/>
      <c r="M39" s="26"/>
      <c r="N39" s="26"/>
      <c r="O39" s="26"/>
      <c r="P39" s="82">
        <f t="shared" si="0"/>
        <v>1</v>
      </c>
    </row>
    <row r="40" spans="1:16" ht="12.75">
      <c r="A40" s="22" t="s">
        <v>428</v>
      </c>
      <c r="B40" s="83" t="s">
        <v>450</v>
      </c>
      <c r="C40" s="83" t="s">
        <v>452</v>
      </c>
      <c r="D40" s="84">
        <v>2008</v>
      </c>
      <c r="E40" s="26"/>
      <c r="F40" s="26"/>
      <c r="G40" s="26"/>
      <c r="H40" s="26"/>
      <c r="I40" s="26">
        <v>1</v>
      </c>
      <c r="J40" s="26"/>
      <c r="K40" s="26"/>
      <c r="L40" s="26"/>
      <c r="M40" s="26"/>
      <c r="N40" s="26"/>
      <c r="O40" s="26"/>
      <c r="P40" s="87">
        <f t="shared" si="0"/>
        <v>1</v>
      </c>
    </row>
    <row r="41" spans="1:16" ht="12.75">
      <c r="A41" s="22" t="s">
        <v>429</v>
      </c>
      <c r="B41" s="85" t="s">
        <v>504</v>
      </c>
      <c r="C41" s="83" t="s">
        <v>16</v>
      </c>
      <c r="D41" s="26">
        <v>2008</v>
      </c>
      <c r="E41" s="26"/>
      <c r="F41" s="26"/>
      <c r="G41" s="26"/>
      <c r="H41" s="26"/>
      <c r="I41" s="26"/>
      <c r="J41" s="26">
        <v>1</v>
      </c>
      <c r="K41" s="26"/>
      <c r="L41" s="26"/>
      <c r="M41" s="26"/>
      <c r="N41" s="26"/>
      <c r="O41" s="26"/>
      <c r="P41" s="92">
        <f t="shared" si="0"/>
        <v>1</v>
      </c>
    </row>
    <row r="42" spans="1:16" ht="12.75">
      <c r="A42" s="22" t="s">
        <v>483</v>
      </c>
      <c r="B42" s="85" t="s">
        <v>598</v>
      </c>
      <c r="C42" s="83" t="s">
        <v>557</v>
      </c>
      <c r="D42" s="26">
        <v>2008</v>
      </c>
      <c r="E42" s="26"/>
      <c r="F42" s="26"/>
      <c r="G42" s="26"/>
      <c r="H42" s="26"/>
      <c r="I42" s="26"/>
      <c r="J42" s="26"/>
      <c r="K42" s="26"/>
      <c r="L42" s="26">
        <v>1</v>
      </c>
      <c r="M42" s="26"/>
      <c r="N42" s="26"/>
      <c r="O42" s="26"/>
      <c r="P42" s="82">
        <f t="shared" si="0"/>
        <v>1</v>
      </c>
    </row>
    <row r="44" spans="2:4" ht="12.75">
      <c r="B44" s="71" t="s">
        <v>36</v>
      </c>
      <c r="D44" s="4">
        <v>0</v>
      </c>
    </row>
    <row r="45" ht="12.75">
      <c r="B45" s="72" t="s">
        <v>18</v>
      </c>
    </row>
    <row r="46" ht="12.75">
      <c r="B46" s="73" t="s">
        <v>29</v>
      </c>
    </row>
    <row r="47" ht="12.75">
      <c r="B47" s="74" t="s">
        <v>28</v>
      </c>
    </row>
    <row r="48" ht="12.75">
      <c r="B48" s="75" t="s">
        <v>30</v>
      </c>
    </row>
    <row r="49" ht="12.75">
      <c r="B49" s="76" t="s">
        <v>16</v>
      </c>
    </row>
    <row r="50" ht="12.75">
      <c r="B50" s="77" t="s">
        <v>31</v>
      </c>
    </row>
    <row r="51" ht="12.75">
      <c r="B51" s="78" t="s">
        <v>22</v>
      </c>
    </row>
    <row r="52" ht="12.75">
      <c r="B52" s="79" t="s">
        <v>32</v>
      </c>
    </row>
    <row r="53" ht="12.75">
      <c r="B53" s="80" t="s">
        <v>39</v>
      </c>
    </row>
  </sheetData>
  <sheetProtection/>
  <mergeCells count="1">
    <mergeCell ref="A1:P1"/>
  </mergeCells>
  <printOptions/>
  <pageMargins left="0.59" right="0.59" top="0.87" bottom="0.87" header="0.51" footer="0.51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="92" zoomScaleNormal="92" zoomScalePageLayoutView="0" workbookViewId="0" topLeftCell="A2">
      <selection activeCell="N20" sqref="N20"/>
    </sheetView>
  </sheetViews>
  <sheetFormatPr defaultColWidth="11.57421875" defaultRowHeight="12.75"/>
  <cols>
    <col min="1" max="1" width="7.140625" style="5" bestFit="1" customWidth="1"/>
    <col min="2" max="2" width="24.421875" style="0" customWidth="1"/>
    <col min="3" max="3" width="25.7109375" style="0" bestFit="1" customWidth="1"/>
    <col min="4" max="4" width="9.28125" style="4" customWidth="1"/>
    <col min="5" max="5" width="10.28125" style="4" bestFit="1" customWidth="1"/>
    <col min="6" max="6" width="9.8515625" style="4" bestFit="1" customWidth="1"/>
    <col min="7" max="9" width="10.7109375" style="4" customWidth="1"/>
    <col min="10" max="10" width="10.421875" style="4" bestFit="1" customWidth="1"/>
    <col min="11" max="11" width="11.7109375" style="4" customWidth="1"/>
    <col min="12" max="12" width="10.00390625" style="4" customWidth="1"/>
    <col min="13" max="13" width="8.421875" style="4" bestFit="1" customWidth="1"/>
    <col min="14" max="14" width="9.7109375" style="4" bestFit="1" customWidth="1"/>
    <col min="15" max="15" width="9.7109375" style="4" customWidth="1"/>
    <col min="16" max="16" width="9.7109375" style="21" bestFit="1" customWidth="1"/>
    <col min="17" max="17" width="10.28125" style="4" customWidth="1"/>
    <col min="18" max="18" width="10.7109375" style="0" customWidth="1"/>
    <col min="19" max="19" width="6.421875" style="0" customWidth="1"/>
  </cols>
  <sheetData>
    <row r="1" spans="1:16" ht="30" customHeight="1">
      <c r="A1" s="3" t="s">
        <v>83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33.75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30"/>
    </row>
    <row r="3" spans="1:20" ht="12.75">
      <c r="A3" s="22" t="s">
        <v>14</v>
      </c>
      <c r="B3" s="83" t="s">
        <v>163</v>
      </c>
      <c r="C3" s="85" t="s">
        <v>29</v>
      </c>
      <c r="D3" s="84">
        <v>2006</v>
      </c>
      <c r="E3" s="26">
        <v>14</v>
      </c>
      <c r="F3" s="26">
        <v>14</v>
      </c>
      <c r="G3" s="26">
        <v>14</v>
      </c>
      <c r="H3" s="26">
        <v>14</v>
      </c>
      <c r="I3" s="26"/>
      <c r="J3" s="26">
        <v>11</v>
      </c>
      <c r="K3" s="26">
        <v>11</v>
      </c>
      <c r="L3" s="26">
        <v>14</v>
      </c>
      <c r="M3" s="26">
        <v>14</v>
      </c>
      <c r="N3" s="26"/>
      <c r="O3" s="26"/>
      <c r="P3" s="94">
        <f aca="true" t="shared" si="0" ref="P3:P40">SUM(E3:O3)</f>
        <v>106</v>
      </c>
      <c r="Q3" s="61"/>
      <c r="R3" s="61"/>
      <c r="S3" s="61"/>
      <c r="T3" s="61"/>
    </row>
    <row r="4" spans="1:20" ht="12.75">
      <c r="A4" s="22" t="s">
        <v>17</v>
      </c>
      <c r="B4" s="85" t="s">
        <v>164</v>
      </c>
      <c r="C4" s="85" t="s">
        <v>30</v>
      </c>
      <c r="D4" s="84">
        <v>2007</v>
      </c>
      <c r="E4" s="26">
        <v>11</v>
      </c>
      <c r="F4" s="26">
        <v>9</v>
      </c>
      <c r="G4" s="26">
        <v>7</v>
      </c>
      <c r="H4" s="98">
        <v>9</v>
      </c>
      <c r="I4" s="26">
        <v>14</v>
      </c>
      <c r="J4" s="26">
        <v>6</v>
      </c>
      <c r="K4" s="26"/>
      <c r="L4" s="26">
        <v>11</v>
      </c>
      <c r="M4" s="26">
        <v>5</v>
      </c>
      <c r="N4" s="26"/>
      <c r="O4" s="26"/>
      <c r="P4" s="96">
        <f t="shared" si="0"/>
        <v>72</v>
      </c>
      <c r="Q4" s="61"/>
      <c r="R4" s="61"/>
      <c r="S4" s="61"/>
      <c r="T4" s="61"/>
    </row>
    <row r="5" spans="1:20" ht="12.75">
      <c r="A5" s="22" t="s">
        <v>15</v>
      </c>
      <c r="B5" s="83" t="s">
        <v>166</v>
      </c>
      <c r="C5" s="85" t="s">
        <v>100</v>
      </c>
      <c r="D5" s="84">
        <v>2007</v>
      </c>
      <c r="E5" s="26">
        <v>7</v>
      </c>
      <c r="F5" s="26">
        <v>11</v>
      </c>
      <c r="G5" s="26">
        <v>11</v>
      </c>
      <c r="H5" s="26">
        <v>11</v>
      </c>
      <c r="I5" s="26">
        <v>9</v>
      </c>
      <c r="J5" s="26">
        <v>9</v>
      </c>
      <c r="K5" s="26">
        <v>5</v>
      </c>
      <c r="L5" s="26"/>
      <c r="M5" s="26"/>
      <c r="N5" s="26"/>
      <c r="O5" s="26"/>
      <c r="P5" s="91">
        <f t="shared" si="0"/>
        <v>63</v>
      </c>
      <c r="Q5" s="61"/>
      <c r="R5" s="61"/>
      <c r="S5" s="61"/>
      <c r="T5" s="61"/>
    </row>
    <row r="6" spans="1:20" ht="15">
      <c r="A6" s="22" t="s">
        <v>19</v>
      </c>
      <c r="B6" s="85" t="s">
        <v>165</v>
      </c>
      <c r="C6" s="85" t="s">
        <v>29</v>
      </c>
      <c r="D6" s="84">
        <v>2007</v>
      </c>
      <c r="E6" s="26">
        <v>9</v>
      </c>
      <c r="F6" s="37">
        <v>5</v>
      </c>
      <c r="G6" s="26">
        <v>9</v>
      </c>
      <c r="H6" s="66"/>
      <c r="I6" s="100">
        <v>7</v>
      </c>
      <c r="J6" s="26">
        <v>7</v>
      </c>
      <c r="K6" s="26">
        <v>7</v>
      </c>
      <c r="L6" s="26"/>
      <c r="M6" s="26">
        <v>6</v>
      </c>
      <c r="N6" s="26"/>
      <c r="O6" s="26"/>
      <c r="P6" s="94">
        <f t="shared" si="0"/>
        <v>50</v>
      </c>
      <c r="Q6" s="61"/>
      <c r="R6" s="61"/>
      <c r="S6" s="61"/>
      <c r="T6" s="61"/>
    </row>
    <row r="7" spans="1:20" ht="12.75">
      <c r="A7" s="22" t="s">
        <v>20</v>
      </c>
      <c r="B7" s="85" t="s">
        <v>506</v>
      </c>
      <c r="C7" s="85" t="s">
        <v>30</v>
      </c>
      <c r="D7" s="26">
        <v>2006</v>
      </c>
      <c r="E7" s="26"/>
      <c r="F7" s="26"/>
      <c r="G7" s="26"/>
      <c r="H7" s="26"/>
      <c r="I7" s="26"/>
      <c r="J7" s="26">
        <v>14</v>
      </c>
      <c r="K7" s="26">
        <v>14</v>
      </c>
      <c r="L7" s="26">
        <v>9</v>
      </c>
      <c r="M7" s="26">
        <v>7</v>
      </c>
      <c r="N7" s="26"/>
      <c r="O7" s="26"/>
      <c r="P7" s="96">
        <f t="shared" si="0"/>
        <v>44</v>
      </c>
      <c r="Q7" s="61"/>
      <c r="R7" s="61"/>
      <c r="S7" s="61"/>
      <c r="T7" s="61"/>
    </row>
    <row r="8" spans="1:19" ht="15">
      <c r="A8" s="22" t="s">
        <v>21</v>
      </c>
      <c r="B8" s="85" t="s">
        <v>168</v>
      </c>
      <c r="C8" s="85" t="s">
        <v>30</v>
      </c>
      <c r="D8" s="84">
        <v>2006</v>
      </c>
      <c r="E8" s="26">
        <v>5</v>
      </c>
      <c r="F8" s="37">
        <v>4</v>
      </c>
      <c r="G8" s="37">
        <v>6</v>
      </c>
      <c r="H8" s="37"/>
      <c r="I8" s="37"/>
      <c r="J8" s="26">
        <v>5</v>
      </c>
      <c r="K8" s="26"/>
      <c r="L8" s="26">
        <v>7</v>
      </c>
      <c r="M8" s="26">
        <v>4</v>
      </c>
      <c r="N8" s="26"/>
      <c r="O8" s="26"/>
      <c r="P8" s="96">
        <f t="shared" si="0"/>
        <v>31</v>
      </c>
      <c r="Q8" s="61"/>
      <c r="R8" s="61"/>
      <c r="S8" s="61"/>
    </row>
    <row r="9" spans="1:20" ht="12.75">
      <c r="A9" s="22" t="s">
        <v>23</v>
      </c>
      <c r="B9" s="85" t="s">
        <v>167</v>
      </c>
      <c r="C9" s="85" t="s">
        <v>28</v>
      </c>
      <c r="D9" s="84">
        <v>2006</v>
      </c>
      <c r="E9" s="26">
        <v>6</v>
      </c>
      <c r="F9" s="26"/>
      <c r="G9" s="26"/>
      <c r="H9" s="26"/>
      <c r="I9" s="26">
        <v>11</v>
      </c>
      <c r="J9" s="26"/>
      <c r="K9" s="26">
        <v>6</v>
      </c>
      <c r="L9" s="26"/>
      <c r="M9" s="26"/>
      <c r="N9" s="26"/>
      <c r="O9" s="26"/>
      <c r="P9" s="87">
        <f t="shared" si="0"/>
        <v>23</v>
      </c>
      <c r="Q9" s="61"/>
      <c r="R9" s="61"/>
      <c r="S9" s="61"/>
      <c r="T9" s="61"/>
    </row>
    <row r="10" spans="1:20" ht="12.75">
      <c r="A10" s="22" t="s">
        <v>24</v>
      </c>
      <c r="B10" s="85" t="s">
        <v>209</v>
      </c>
      <c r="C10" s="85" t="s">
        <v>28</v>
      </c>
      <c r="D10" s="84">
        <v>2007</v>
      </c>
      <c r="E10" s="26">
        <v>2</v>
      </c>
      <c r="F10" s="26">
        <v>7</v>
      </c>
      <c r="G10" s="26"/>
      <c r="H10" s="26"/>
      <c r="I10" s="26">
        <v>6</v>
      </c>
      <c r="J10" s="26"/>
      <c r="K10" s="26"/>
      <c r="L10" s="26"/>
      <c r="M10" s="26"/>
      <c r="N10" s="26"/>
      <c r="O10" s="26"/>
      <c r="P10" s="87">
        <f t="shared" si="0"/>
        <v>15</v>
      </c>
      <c r="Q10" s="61"/>
      <c r="R10" s="61"/>
      <c r="S10" s="61"/>
      <c r="T10" s="61"/>
    </row>
    <row r="11" spans="1:20" ht="12.75">
      <c r="A11" s="22" t="s">
        <v>25</v>
      </c>
      <c r="B11" s="85" t="s">
        <v>334</v>
      </c>
      <c r="C11" s="85" t="s">
        <v>18</v>
      </c>
      <c r="D11" s="84">
        <v>2007</v>
      </c>
      <c r="E11" s="26"/>
      <c r="F11" s="26"/>
      <c r="G11" s="26">
        <v>2</v>
      </c>
      <c r="H11" s="26">
        <v>5</v>
      </c>
      <c r="I11" s="26">
        <v>4</v>
      </c>
      <c r="J11" s="26">
        <v>4</v>
      </c>
      <c r="K11" s="26"/>
      <c r="L11" s="26"/>
      <c r="M11" s="26"/>
      <c r="N11" s="26"/>
      <c r="O11" s="26"/>
      <c r="P11" s="93">
        <f t="shared" si="0"/>
        <v>15</v>
      </c>
      <c r="Q11" s="61"/>
      <c r="R11" s="61"/>
      <c r="S11" s="61"/>
      <c r="T11" s="61"/>
    </row>
    <row r="12" spans="1:20" ht="12.75">
      <c r="A12" s="22" t="s">
        <v>27</v>
      </c>
      <c r="B12" s="85" t="s">
        <v>335</v>
      </c>
      <c r="C12" s="85" t="s">
        <v>100</v>
      </c>
      <c r="D12" s="84">
        <v>2007</v>
      </c>
      <c r="E12" s="26"/>
      <c r="F12" s="26"/>
      <c r="G12" s="26">
        <v>1</v>
      </c>
      <c r="H12" s="26">
        <v>4</v>
      </c>
      <c r="I12" s="26"/>
      <c r="J12" s="26"/>
      <c r="K12" s="26">
        <v>4</v>
      </c>
      <c r="L12" s="26">
        <v>4</v>
      </c>
      <c r="M12" s="26"/>
      <c r="N12" s="26"/>
      <c r="O12" s="26"/>
      <c r="P12" s="91">
        <f t="shared" si="0"/>
        <v>13</v>
      </c>
      <c r="Q12" s="61"/>
      <c r="R12" s="61"/>
      <c r="S12" s="61"/>
      <c r="T12" s="61"/>
    </row>
    <row r="13" spans="1:20" ht="12.75">
      <c r="A13" s="22" t="s">
        <v>40</v>
      </c>
      <c r="B13" s="85" t="s">
        <v>641</v>
      </c>
      <c r="C13" s="85" t="s">
        <v>620</v>
      </c>
      <c r="D13" s="26">
        <v>2006</v>
      </c>
      <c r="E13" s="26"/>
      <c r="F13" s="26"/>
      <c r="G13" s="26"/>
      <c r="H13" s="26"/>
      <c r="I13" s="26"/>
      <c r="J13" s="26"/>
      <c r="K13" s="26"/>
      <c r="L13" s="26"/>
      <c r="M13" s="26">
        <v>11</v>
      </c>
      <c r="N13" s="26"/>
      <c r="O13" s="26"/>
      <c r="P13" s="82">
        <f t="shared" si="0"/>
        <v>11</v>
      </c>
      <c r="Q13" s="61"/>
      <c r="R13" s="61"/>
      <c r="S13" s="61"/>
      <c r="T13" s="61"/>
    </row>
    <row r="14" spans="1:20" ht="12.75">
      <c r="A14" s="22" t="s">
        <v>41</v>
      </c>
      <c r="B14" s="85" t="s">
        <v>332</v>
      </c>
      <c r="C14" s="85" t="s">
        <v>28</v>
      </c>
      <c r="D14" s="84">
        <v>2007</v>
      </c>
      <c r="E14" s="26"/>
      <c r="F14" s="26"/>
      <c r="G14" s="26">
        <v>4</v>
      </c>
      <c r="H14" s="26"/>
      <c r="I14" s="26">
        <v>5</v>
      </c>
      <c r="J14" s="26"/>
      <c r="K14" s="26"/>
      <c r="L14" s="26"/>
      <c r="M14" s="26"/>
      <c r="N14" s="26"/>
      <c r="O14" s="26"/>
      <c r="P14" s="87">
        <f t="shared" si="0"/>
        <v>9</v>
      </c>
      <c r="Q14" s="61"/>
      <c r="R14" s="61"/>
      <c r="S14" s="61"/>
      <c r="T14" s="61"/>
    </row>
    <row r="15" spans="1:20" ht="12.75">
      <c r="A15" s="22" t="s">
        <v>42</v>
      </c>
      <c r="B15" s="85" t="s">
        <v>536</v>
      </c>
      <c r="C15" s="85" t="s">
        <v>533</v>
      </c>
      <c r="D15" s="26">
        <v>2006</v>
      </c>
      <c r="E15" s="26"/>
      <c r="F15" s="26"/>
      <c r="G15" s="26"/>
      <c r="H15" s="26"/>
      <c r="I15" s="26"/>
      <c r="J15" s="26"/>
      <c r="K15" s="26">
        <v>9</v>
      </c>
      <c r="L15" s="26"/>
      <c r="M15" s="26"/>
      <c r="N15" s="26"/>
      <c r="O15" s="26"/>
      <c r="P15" s="82">
        <f t="shared" si="0"/>
        <v>9</v>
      </c>
      <c r="Q15" s="61"/>
      <c r="R15" s="61"/>
      <c r="S15" s="61"/>
      <c r="T15" s="61"/>
    </row>
    <row r="16" spans="1:20" ht="12.75">
      <c r="A16" s="22" t="s">
        <v>43</v>
      </c>
      <c r="B16" s="85" t="s">
        <v>642</v>
      </c>
      <c r="C16" s="85" t="s">
        <v>609</v>
      </c>
      <c r="D16" s="26">
        <v>2007</v>
      </c>
      <c r="E16" s="26"/>
      <c r="F16" s="26"/>
      <c r="G16" s="26"/>
      <c r="H16" s="26"/>
      <c r="I16" s="26"/>
      <c r="J16" s="26"/>
      <c r="K16" s="26"/>
      <c r="L16" s="26"/>
      <c r="M16" s="26">
        <v>9</v>
      </c>
      <c r="N16" s="26"/>
      <c r="O16" s="26"/>
      <c r="P16" s="82">
        <f t="shared" si="0"/>
        <v>9</v>
      </c>
      <c r="Q16" s="61"/>
      <c r="R16" s="61"/>
      <c r="S16" s="61"/>
      <c r="T16" s="61"/>
    </row>
    <row r="17" spans="1:20" ht="12.75">
      <c r="A17" s="22" t="s">
        <v>44</v>
      </c>
      <c r="B17" s="85" t="s">
        <v>330</v>
      </c>
      <c r="C17" s="85" t="s">
        <v>331</v>
      </c>
      <c r="D17" s="84">
        <v>2007</v>
      </c>
      <c r="E17" s="26"/>
      <c r="F17" s="26"/>
      <c r="G17" s="26">
        <v>5</v>
      </c>
      <c r="H17" s="26"/>
      <c r="I17" s="26"/>
      <c r="J17" s="26"/>
      <c r="K17" s="26"/>
      <c r="L17" s="26"/>
      <c r="M17" s="26">
        <v>3</v>
      </c>
      <c r="N17" s="26"/>
      <c r="O17" s="26"/>
      <c r="P17" s="82">
        <f t="shared" si="0"/>
        <v>8</v>
      </c>
      <c r="Q17" s="61"/>
      <c r="R17" s="61"/>
      <c r="S17" s="61"/>
      <c r="T17" s="61"/>
    </row>
    <row r="18" spans="1:20" ht="12.75">
      <c r="A18" s="22" t="s">
        <v>45</v>
      </c>
      <c r="B18" s="85" t="s">
        <v>400</v>
      </c>
      <c r="C18" s="85" t="s">
        <v>100</v>
      </c>
      <c r="D18" s="84"/>
      <c r="E18" s="26"/>
      <c r="F18" s="26"/>
      <c r="G18" s="26"/>
      <c r="H18" s="26">
        <v>7</v>
      </c>
      <c r="I18" s="26"/>
      <c r="J18" s="26"/>
      <c r="K18" s="26"/>
      <c r="L18" s="26"/>
      <c r="M18" s="26"/>
      <c r="N18" s="26"/>
      <c r="O18" s="26"/>
      <c r="P18" s="91">
        <f t="shared" si="0"/>
        <v>7</v>
      </c>
      <c r="Q18" s="61"/>
      <c r="R18" s="61"/>
      <c r="S18" s="61"/>
      <c r="T18" s="61"/>
    </row>
    <row r="19" spans="1:20" ht="12.75">
      <c r="A19" s="22" t="s">
        <v>46</v>
      </c>
      <c r="B19" s="85" t="s">
        <v>267</v>
      </c>
      <c r="C19" s="85" t="s">
        <v>271</v>
      </c>
      <c r="D19" s="84" t="s">
        <v>273</v>
      </c>
      <c r="E19" s="26"/>
      <c r="F19" s="26">
        <v>6</v>
      </c>
      <c r="G19" s="26"/>
      <c r="H19" s="26"/>
      <c r="I19" s="26"/>
      <c r="J19" s="26"/>
      <c r="K19" s="26"/>
      <c r="L19" s="26"/>
      <c r="M19" s="26"/>
      <c r="N19" s="26"/>
      <c r="O19" s="26"/>
      <c r="P19" s="94">
        <f t="shared" si="0"/>
        <v>6</v>
      </c>
      <c r="Q19" s="61"/>
      <c r="R19" s="61"/>
      <c r="S19" s="61"/>
      <c r="T19" s="61"/>
    </row>
    <row r="20" spans="1:20" ht="12.75">
      <c r="A20" s="22" t="s">
        <v>47</v>
      </c>
      <c r="B20" s="85" t="s">
        <v>401</v>
      </c>
      <c r="C20" s="85" t="s">
        <v>398</v>
      </c>
      <c r="D20" s="84"/>
      <c r="E20" s="26"/>
      <c r="F20" s="26"/>
      <c r="G20" s="26"/>
      <c r="H20" s="26">
        <v>6</v>
      </c>
      <c r="I20" s="26"/>
      <c r="J20" s="26"/>
      <c r="K20" s="26"/>
      <c r="L20" s="26"/>
      <c r="M20" s="26"/>
      <c r="N20" s="26"/>
      <c r="O20" s="26"/>
      <c r="P20" s="82">
        <f t="shared" si="0"/>
        <v>6</v>
      </c>
      <c r="Q20" s="61"/>
      <c r="R20" s="61"/>
      <c r="S20" s="61"/>
      <c r="T20" s="61"/>
    </row>
    <row r="21" spans="1:20" ht="12.75">
      <c r="A21" s="22" t="s">
        <v>48</v>
      </c>
      <c r="B21" s="85" t="s">
        <v>600</v>
      </c>
      <c r="C21" s="85" t="s">
        <v>589</v>
      </c>
      <c r="D21" s="26">
        <v>2007</v>
      </c>
      <c r="E21" s="26"/>
      <c r="F21" s="26"/>
      <c r="G21" s="26"/>
      <c r="H21" s="26"/>
      <c r="I21" s="26"/>
      <c r="J21" s="26"/>
      <c r="K21" s="26"/>
      <c r="L21" s="26">
        <v>6</v>
      </c>
      <c r="M21" s="26"/>
      <c r="N21" s="26"/>
      <c r="O21" s="26"/>
      <c r="P21" s="82">
        <f t="shared" si="0"/>
        <v>6</v>
      </c>
      <c r="Q21" s="61"/>
      <c r="R21" s="61"/>
      <c r="S21" s="61"/>
      <c r="T21" s="61"/>
    </row>
    <row r="22" spans="1:16" ht="12.75">
      <c r="A22" s="22" t="s">
        <v>49</v>
      </c>
      <c r="B22" s="85" t="s">
        <v>599</v>
      </c>
      <c r="C22" s="85" t="s">
        <v>589</v>
      </c>
      <c r="D22" s="26">
        <v>2007</v>
      </c>
      <c r="E22" s="26"/>
      <c r="F22" s="26"/>
      <c r="G22" s="26"/>
      <c r="H22" s="26"/>
      <c r="I22" s="26"/>
      <c r="J22" s="26"/>
      <c r="K22" s="26"/>
      <c r="L22" s="26">
        <v>5</v>
      </c>
      <c r="M22" s="26"/>
      <c r="N22" s="26"/>
      <c r="O22" s="26"/>
      <c r="P22" s="82">
        <f t="shared" si="0"/>
        <v>5</v>
      </c>
    </row>
    <row r="23" spans="1:16" ht="12.75">
      <c r="A23" s="22" t="s">
        <v>50</v>
      </c>
      <c r="B23" s="85" t="s">
        <v>463</v>
      </c>
      <c r="C23" s="85" t="s">
        <v>451</v>
      </c>
      <c r="D23" s="26">
        <v>2007</v>
      </c>
      <c r="E23" s="26"/>
      <c r="F23" s="26"/>
      <c r="G23" s="26"/>
      <c r="H23" s="26"/>
      <c r="I23" s="26">
        <v>3</v>
      </c>
      <c r="J23" s="26">
        <v>2</v>
      </c>
      <c r="K23" s="26"/>
      <c r="L23" s="26"/>
      <c r="M23" s="26"/>
      <c r="N23" s="26"/>
      <c r="O23" s="26"/>
      <c r="P23" s="92">
        <f t="shared" si="0"/>
        <v>5</v>
      </c>
    </row>
    <row r="24" spans="1:16" ht="15">
      <c r="A24" s="22" t="s">
        <v>51</v>
      </c>
      <c r="B24" s="85" t="s">
        <v>169</v>
      </c>
      <c r="C24" s="85" t="s">
        <v>100</v>
      </c>
      <c r="D24" s="84">
        <v>2006</v>
      </c>
      <c r="E24" s="26">
        <v>4</v>
      </c>
      <c r="F24" s="37"/>
      <c r="G24" s="26"/>
      <c r="H24" s="26"/>
      <c r="I24" s="38"/>
      <c r="J24" s="26"/>
      <c r="K24" s="26"/>
      <c r="L24" s="26"/>
      <c r="M24" s="26"/>
      <c r="N24" s="26"/>
      <c r="O24" s="26"/>
      <c r="P24" s="91">
        <f t="shared" si="0"/>
        <v>4</v>
      </c>
    </row>
    <row r="25" spans="1:16" ht="12.75">
      <c r="A25" s="22" t="s">
        <v>52</v>
      </c>
      <c r="B25" s="85" t="s">
        <v>601</v>
      </c>
      <c r="C25" s="85" t="s">
        <v>100</v>
      </c>
      <c r="D25" s="26">
        <v>2007</v>
      </c>
      <c r="E25" s="26"/>
      <c r="F25" s="26"/>
      <c r="G25" s="26"/>
      <c r="H25" s="26"/>
      <c r="I25" s="26"/>
      <c r="J25" s="26"/>
      <c r="K25" s="26"/>
      <c r="L25" s="26">
        <v>3</v>
      </c>
      <c r="M25" s="26">
        <v>1</v>
      </c>
      <c r="N25" s="26"/>
      <c r="O25" s="26"/>
      <c r="P25" s="91">
        <f t="shared" si="0"/>
        <v>4</v>
      </c>
    </row>
    <row r="26" spans="1:16" ht="12.75">
      <c r="A26" s="22" t="s">
        <v>53</v>
      </c>
      <c r="B26" s="85" t="s">
        <v>170</v>
      </c>
      <c r="C26" s="85" t="s">
        <v>22</v>
      </c>
      <c r="D26" s="84">
        <v>2006</v>
      </c>
      <c r="E26" s="26">
        <v>3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88">
        <f t="shared" si="0"/>
        <v>3</v>
      </c>
    </row>
    <row r="27" spans="1:16" ht="12.75">
      <c r="A27" s="22" t="s">
        <v>54</v>
      </c>
      <c r="B27" s="85" t="s">
        <v>268</v>
      </c>
      <c r="C27" s="85" t="s">
        <v>271</v>
      </c>
      <c r="D27" s="84" t="s">
        <v>272</v>
      </c>
      <c r="E27" s="26"/>
      <c r="F27" s="26">
        <v>3</v>
      </c>
      <c r="G27" s="26"/>
      <c r="H27" s="26"/>
      <c r="I27" s="26"/>
      <c r="J27" s="26"/>
      <c r="K27" s="26"/>
      <c r="L27" s="26"/>
      <c r="M27" s="26"/>
      <c r="N27" s="26"/>
      <c r="O27" s="26"/>
      <c r="P27" s="94">
        <f t="shared" si="0"/>
        <v>3</v>
      </c>
    </row>
    <row r="28" spans="1:16" ht="15">
      <c r="A28" s="22" t="s">
        <v>55</v>
      </c>
      <c r="B28" s="85" t="s">
        <v>333</v>
      </c>
      <c r="C28" s="85" t="s">
        <v>295</v>
      </c>
      <c r="D28" s="84">
        <v>2006</v>
      </c>
      <c r="E28" s="26"/>
      <c r="F28" s="26"/>
      <c r="G28" s="26">
        <v>3</v>
      </c>
      <c r="H28" s="38"/>
      <c r="I28" s="38"/>
      <c r="J28" s="26"/>
      <c r="K28" s="26"/>
      <c r="L28" s="26"/>
      <c r="M28" s="26"/>
      <c r="N28" s="26"/>
      <c r="O28" s="26"/>
      <c r="P28" s="82">
        <f t="shared" si="0"/>
        <v>3</v>
      </c>
    </row>
    <row r="29" spans="1:16" ht="12.75">
      <c r="A29" s="22" t="s">
        <v>56</v>
      </c>
      <c r="B29" s="85" t="s">
        <v>402</v>
      </c>
      <c r="C29" s="85" t="s">
        <v>100</v>
      </c>
      <c r="D29" s="84"/>
      <c r="E29" s="26"/>
      <c r="F29" s="26"/>
      <c r="G29" s="26"/>
      <c r="H29" s="26">
        <v>3</v>
      </c>
      <c r="I29" s="26"/>
      <c r="J29" s="26"/>
      <c r="K29" s="26"/>
      <c r="L29" s="26"/>
      <c r="M29" s="26"/>
      <c r="N29" s="26"/>
      <c r="O29" s="26"/>
      <c r="P29" s="91">
        <f t="shared" si="0"/>
        <v>3</v>
      </c>
    </row>
    <row r="30" spans="1:16" ht="12.75">
      <c r="A30" s="22" t="s">
        <v>57</v>
      </c>
      <c r="B30" s="85" t="s">
        <v>507</v>
      </c>
      <c r="C30" s="85" t="s">
        <v>505</v>
      </c>
      <c r="D30" s="26">
        <v>2006</v>
      </c>
      <c r="E30" s="26"/>
      <c r="F30" s="26"/>
      <c r="G30" s="26"/>
      <c r="H30" s="26"/>
      <c r="I30" s="26"/>
      <c r="J30" s="26">
        <v>3</v>
      </c>
      <c r="K30" s="26"/>
      <c r="L30" s="26"/>
      <c r="M30" s="26"/>
      <c r="N30" s="26"/>
      <c r="O30" s="26"/>
      <c r="P30" s="92">
        <f t="shared" si="0"/>
        <v>3</v>
      </c>
    </row>
    <row r="31" spans="1:16" ht="12.75">
      <c r="A31" s="22" t="s">
        <v>58</v>
      </c>
      <c r="B31" s="85" t="s">
        <v>269</v>
      </c>
      <c r="C31" s="85" t="s">
        <v>28</v>
      </c>
      <c r="D31" s="84" t="s">
        <v>273</v>
      </c>
      <c r="E31" s="26"/>
      <c r="F31" s="26">
        <v>2</v>
      </c>
      <c r="G31" s="26"/>
      <c r="H31" s="26"/>
      <c r="I31" s="26"/>
      <c r="J31" s="26"/>
      <c r="K31" s="26"/>
      <c r="L31" s="26"/>
      <c r="M31" s="26"/>
      <c r="N31" s="26"/>
      <c r="O31" s="26"/>
      <c r="P31" s="87">
        <f t="shared" si="0"/>
        <v>2</v>
      </c>
    </row>
    <row r="32" spans="1:16" ht="12.75">
      <c r="A32" s="22" t="s">
        <v>59</v>
      </c>
      <c r="B32" s="85" t="s">
        <v>403</v>
      </c>
      <c r="C32" s="85" t="s">
        <v>100</v>
      </c>
      <c r="D32" s="84"/>
      <c r="E32" s="26"/>
      <c r="F32" s="26"/>
      <c r="G32" s="26"/>
      <c r="H32" s="26">
        <v>2</v>
      </c>
      <c r="I32" s="26"/>
      <c r="J32" s="26"/>
      <c r="K32" s="26"/>
      <c r="L32" s="26"/>
      <c r="M32" s="26"/>
      <c r="N32" s="26"/>
      <c r="O32" s="26"/>
      <c r="P32" s="91">
        <f t="shared" si="0"/>
        <v>2</v>
      </c>
    </row>
    <row r="33" spans="1:16" ht="12.75">
      <c r="A33" s="22" t="s">
        <v>60</v>
      </c>
      <c r="B33" s="85" t="s">
        <v>464</v>
      </c>
      <c r="C33" s="85" t="s">
        <v>28</v>
      </c>
      <c r="D33" s="26">
        <v>2007</v>
      </c>
      <c r="E33" s="26"/>
      <c r="F33" s="26"/>
      <c r="G33" s="26"/>
      <c r="H33" s="26"/>
      <c r="I33" s="26">
        <v>2</v>
      </c>
      <c r="J33" s="26"/>
      <c r="K33" s="26"/>
      <c r="L33" s="26"/>
      <c r="M33" s="26"/>
      <c r="N33" s="26"/>
      <c r="O33" s="26"/>
      <c r="P33" s="87">
        <f t="shared" si="0"/>
        <v>2</v>
      </c>
    </row>
    <row r="34" spans="1:16" ht="12.75">
      <c r="A34" s="22" t="s">
        <v>61</v>
      </c>
      <c r="B34" s="85" t="s">
        <v>602</v>
      </c>
      <c r="C34" s="85"/>
      <c r="D34" s="26">
        <v>2008</v>
      </c>
      <c r="E34" s="26"/>
      <c r="F34" s="26"/>
      <c r="G34" s="26"/>
      <c r="H34" s="26"/>
      <c r="I34" s="26"/>
      <c r="J34" s="26"/>
      <c r="K34" s="26"/>
      <c r="L34" s="26">
        <v>2</v>
      </c>
      <c r="M34" s="26"/>
      <c r="N34" s="26"/>
      <c r="O34" s="26"/>
      <c r="P34" s="82">
        <f t="shared" si="0"/>
        <v>2</v>
      </c>
    </row>
    <row r="35" spans="1:16" ht="12.75">
      <c r="A35" s="22" t="s">
        <v>62</v>
      </c>
      <c r="B35" s="85" t="s">
        <v>643</v>
      </c>
      <c r="C35" s="85" t="s">
        <v>640</v>
      </c>
      <c r="D35" s="26">
        <v>2006</v>
      </c>
      <c r="E35" s="26"/>
      <c r="F35" s="26"/>
      <c r="G35" s="26"/>
      <c r="H35" s="26"/>
      <c r="I35" s="26"/>
      <c r="J35" s="26"/>
      <c r="K35" s="26"/>
      <c r="L35" s="26"/>
      <c r="M35" s="26">
        <v>2</v>
      </c>
      <c r="N35" s="26"/>
      <c r="O35" s="26"/>
      <c r="P35" s="82">
        <f t="shared" si="0"/>
        <v>2</v>
      </c>
    </row>
    <row r="36" spans="1:16" ht="12.75">
      <c r="A36" s="22" t="s">
        <v>63</v>
      </c>
      <c r="B36" s="85" t="s">
        <v>171</v>
      </c>
      <c r="C36" s="85" t="s">
        <v>98</v>
      </c>
      <c r="D36" s="84">
        <v>2006</v>
      </c>
      <c r="E36" s="26">
        <v>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82">
        <f t="shared" si="0"/>
        <v>1</v>
      </c>
    </row>
    <row r="37" spans="1:16" ht="12.75">
      <c r="A37" s="22" t="s">
        <v>425</v>
      </c>
      <c r="B37" s="85" t="s">
        <v>270</v>
      </c>
      <c r="C37" s="85" t="s">
        <v>28</v>
      </c>
      <c r="D37" s="84" t="s">
        <v>273</v>
      </c>
      <c r="E37" s="26"/>
      <c r="F37" s="26">
        <v>1</v>
      </c>
      <c r="G37" s="26"/>
      <c r="H37" s="26"/>
      <c r="I37" s="26"/>
      <c r="J37" s="26"/>
      <c r="K37" s="26"/>
      <c r="L37" s="26"/>
      <c r="M37" s="26"/>
      <c r="N37" s="26"/>
      <c r="O37" s="26"/>
      <c r="P37" s="87">
        <f t="shared" si="0"/>
        <v>1</v>
      </c>
    </row>
    <row r="38" spans="1:16" ht="12.75">
      <c r="A38" s="22" t="s">
        <v>426</v>
      </c>
      <c r="B38" s="85" t="s">
        <v>404</v>
      </c>
      <c r="C38" s="85" t="s">
        <v>399</v>
      </c>
      <c r="D38" s="26"/>
      <c r="E38" s="26"/>
      <c r="F38" s="26"/>
      <c r="G38" s="26"/>
      <c r="H38" s="26">
        <v>1</v>
      </c>
      <c r="I38" s="26"/>
      <c r="J38" s="26"/>
      <c r="K38" s="26"/>
      <c r="L38" s="26"/>
      <c r="M38" s="26"/>
      <c r="N38" s="26"/>
      <c r="O38" s="26"/>
      <c r="P38" s="82">
        <f t="shared" si="0"/>
        <v>1</v>
      </c>
    </row>
    <row r="39" spans="1:16" ht="12.75">
      <c r="A39" s="22" t="s">
        <v>427</v>
      </c>
      <c r="B39" s="85" t="s">
        <v>465</v>
      </c>
      <c r="C39" s="85" t="s">
        <v>452</v>
      </c>
      <c r="D39" s="26">
        <v>2007</v>
      </c>
      <c r="E39" s="26"/>
      <c r="F39" s="26"/>
      <c r="G39" s="26"/>
      <c r="H39" s="26"/>
      <c r="I39" s="26">
        <v>1</v>
      </c>
      <c r="J39" s="26"/>
      <c r="K39" s="26"/>
      <c r="L39" s="26"/>
      <c r="M39" s="26"/>
      <c r="N39" s="26"/>
      <c r="O39" s="26"/>
      <c r="P39" s="87">
        <f t="shared" si="0"/>
        <v>1</v>
      </c>
    </row>
    <row r="40" spans="1:16" ht="12.75">
      <c r="A40" s="22" t="s">
        <v>428</v>
      </c>
      <c r="B40" s="85" t="s">
        <v>603</v>
      </c>
      <c r="C40" s="85" t="s">
        <v>557</v>
      </c>
      <c r="D40" s="26">
        <v>2006</v>
      </c>
      <c r="E40" s="26"/>
      <c r="F40" s="26"/>
      <c r="G40" s="26"/>
      <c r="H40" s="26"/>
      <c r="I40" s="26"/>
      <c r="J40" s="26"/>
      <c r="K40" s="26"/>
      <c r="L40" s="26">
        <v>1</v>
      </c>
      <c r="M40" s="26"/>
      <c r="N40" s="26"/>
      <c r="O40" s="26"/>
      <c r="P40" s="82">
        <f t="shared" si="0"/>
        <v>1</v>
      </c>
    </row>
    <row r="41" spans="1:16" ht="12.75">
      <c r="A41" s="105"/>
      <c r="B41" s="110"/>
      <c r="C41" s="110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12.75">
      <c r="A42" s="105"/>
      <c r="B42" s="110"/>
      <c r="C42" s="110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</row>
    <row r="43" spans="1:16" ht="12.75">
      <c r="A43" s="105"/>
      <c r="B43" s="110"/>
      <c r="C43" s="110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7"/>
    </row>
    <row r="44" spans="1:16" ht="12.75">
      <c r="A44" s="105"/>
      <c r="B44" s="110"/>
      <c r="C44" s="110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</row>
    <row r="46" ht="12.75">
      <c r="B46" s="71" t="s">
        <v>36</v>
      </c>
    </row>
    <row r="47" ht="12.75">
      <c r="B47" s="72" t="s">
        <v>18</v>
      </c>
    </row>
    <row r="48" ht="12.75">
      <c r="B48" s="73" t="s">
        <v>29</v>
      </c>
    </row>
    <row r="49" ht="12.75">
      <c r="B49" s="74" t="s">
        <v>28</v>
      </c>
    </row>
    <row r="50" ht="12.75">
      <c r="B50" s="75" t="s">
        <v>30</v>
      </c>
    </row>
    <row r="51" ht="12.75">
      <c r="B51" s="76" t="s">
        <v>16</v>
      </c>
    </row>
    <row r="52" ht="12.75">
      <c r="B52" s="77" t="s">
        <v>31</v>
      </c>
    </row>
    <row r="53" ht="12.75">
      <c r="B53" s="78" t="s">
        <v>22</v>
      </c>
    </row>
    <row r="54" ht="12.75">
      <c r="B54" s="79" t="s">
        <v>32</v>
      </c>
    </row>
    <row r="55" ht="12.75">
      <c r="B55" s="80" t="s">
        <v>39</v>
      </c>
    </row>
  </sheetData>
  <sheetProtection/>
  <mergeCells count="1">
    <mergeCell ref="A1:P1"/>
  </mergeCells>
  <printOptions/>
  <pageMargins left="0.41" right="0.46" top="1.05" bottom="1.05" header="0.51" footer="0.51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6"/>
  <sheetViews>
    <sheetView zoomScale="91" zoomScaleNormal="91" zoomScalePageLayoutView="0" workbookViewId="0" topLeftCell="A1">
      <selection activeCell="S17" sqref="S17"/>
    </sheetView>
  </sheetViews>
  <sheetFormatPr defaultColWidth="11.57421875" defaultRowHeight="12.75"/>
  <cols>
    <col min="1" max="1" width="7.140625" style="5" bestFit="1" customWidth="1"/>
    <col min="2" max="2" width="24.28125" style="0" customWidth="1"/>
    <col min="3" max="3" width="25.8515625" style="0" customWidth="1"/>
    <col min="4" max="4" width="9.00390625" style="4" customWidth="1"/>
    <col min="5" max="5" width="8.421875" style="4" bestFit="1" customWidth="1"/>
    <col min="6" max="6" width="9.7109375" style="4" bestFit="1" customWidth="1"/>
    <col min="7" max="9" width="10.8515625" style="4" customWidth="1"/>
    <col min="10" max="10" width="10.8515625" style="4" bestFit="1" customWidth="1"/>
    <col min="11" max="11" width="11.8515625" style="4" customWidth="1"/>
    <col min="12" max="12" width="10.00390625" style="4" customWidth="1"/>
    <col min="13" max="13" width="10.140625" style="4" customWidth="1"/>
    <col min="14" max="14" width="9.8515625" style="4" bestFit="1" customWidth="1"/>
    <col min="15" max="15" width="9.8515625" style="4" customWidth="1"/>
    <col min="16" max="16" width="9.28125" style="21" bestFit="1" customWidth="1"/>
    <col min="17" max="17" width="10.140625" style="4" customWidth="1"/>
    <col min="18" max="18" width="9.00390625" style="0" customWidth="1"/>
    <col min="19" max="19" width="7.140625" style="0" customWidth="1"/>
  </cols>
  <sheetData>
    <row r="1" spans="1:16" ht="28.5" customHeight="1">
      <c r="A1" s="3" t="s">
        <v>84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30.75" customHeight="1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30" t="s">
        <v>13</v>
      </c>
    </row>
    <row r="3" spans="1:20" ht="12.75">
      <c r="A3" s="22" t="s">
        <v>14</v>
      </c>
      <c r="B3" s="85" t="s">
        <v>153</v>
      </c>
      <c r="C3" s="85" t="s">
        <v>18</v>
      </c>
      <c r="D3" s="84">
        <v>2006</v>
      </c>
      <c r="E3" s="26">
        <v>14</v>
      </c>
      <c r="F3" s="26">
        <v>14</v>
      </c>
      <c r="G3" s="26">
        <v>14</v>
      </c>
      <c r="H3" s="65"/>
      <c r="I3" s="26">
        <v>14</v>
      </c>
      <c r="J3" s="26">
        <v>14</v>
      </c>
      <c r="K3" s="26">
        <v>14</v>
      </c>
      <c r="L3" s="26">
        <v>14</v>
      </c>
      <c r="M3" s="26">
        <v>11</v>
      </c>
      <c r="N3" s="26"/>
      <c r="O3" s="26"/>
      <c r="P3" s="93">
        <f aca="true" t="shared" si="0" ref="P3:P40">SUM(E3:O3)</f>
        <v>109</v>
      </c>
      <c r="Q3" s="61"/>
      <c r="R3" s="61"/>
      <c r="S3" s="61"/>
      <c r="T3" s="61"/>
    </row>
    <row r="4" spans="1:20" ht="12.75">
      <c r="A4" s="22" t="s">
        <v>15</v>
      </c>
      <c r="B4" s="85" t="s">
        <v>160</v>
      </c>
      <c r="C4" s="85" t="s">
        <v>28</v>
      </c>
      <c r="D4" s="84">
        <v>2007</v>
      </c>
      <c r="E4" s="26">
        <v>3</v>
      </c>
      <c r="F4" s="26">
        <v>7</v>
      </c>
      <c r="G4" s="26">
        <v>11</v>
      </c>
      <c r="H4" s="26">
        <v>14</v>
      </c>
      <c r="I4" s="26">
        <v>11</v>
      </c>
      <c r="J4" s="26">
        <v>6</v>
      </c>
      <c r="K4" s="26">
        <v>11</v>
      </c>
      <c r="L4" s="26"/>
      <c r="M4" s="26">
        <v>9</v>
      </c>
      <c r="N4" s="26"/>
      <c r="O4" s="26"/>
      <c r="P4" s="87">
        <f t="shared" si="0"/>
        <v>72</v>
      </c>
      <c r="Q4" s="61"/>
      <c r="R4" s="61"/>
      <c r="S4" s="61"/>
      <c r="T4" s="61"/>
    </row>
    <row r="5" spans="1:19" ht="15">
      <c r="A5" s="22" t="s">
        <v>17</v>
      </c>
      <c r="B5" s="83" t="s">
        <v>161</v>
      </c>
      <c r="C5" s="85" t="s">
        <v>30</v>
      </c>
      <c r="D5" s="84">
        <v>2006</v>
      </c>
      <c r="E5" s="26">
        <v>2</v>
      </c>
      <c r="F5" s="37">
        <v>11</v>
      </c>
      <c r="G5" s="100">
        <v>7</v>
      </c>
      <c r="H5" s="100">
        <v>11</v>
      </c>
      <c r="I5" s="37">
        <v>6</v>
      </c>
      <c r="J5" s="26">
        <v>7</v>
      </c>
      <c r="K5" s="26">
        <v>9</v>
      </c>
      <c r="L5" s="26">
        <v>7</v>
      </c>
      <c r="M5" s="26">
        <v>6</v>
      </c>
      <c r="N5" s="26"/>
      <c r="O5" s="26"/>
      <c r="P5" s="96">
        <f t="shared" si="0"/>
        <v>66</v>
      </c>
      <c r="Q5" s="61"/>
      <c r="R5" s="61"/>
      <c r="S5" s="61"/>
    </row>
    <row r="6" spans="1:20" ht="12.75">
      <c r="A6" s="22" t="s">
        <v>19</v>
      </c>
      <c r="B6" s="83" t="s">
        <v>157</v>
      </c>
      <c r="C6" s="85" t="s">
        <v>31</v>
      </c>
      <c r="D6" s="84">
        <v>2006</v>
      </c>
      <c r="E6" s="26">
        <v>6</v>
      </c>
      <c r="F6" s="26">
        <v>9</v>
      </c>
      <c r="G6" s="26">
        <v>9</v>
      </c>
      <c r="H6" s="26">
        <v>7</v>
      </c>
      <c r="I6" s="26">
        <v>9</v>
      </c>
      <c r="J6" s="26"/>
      <c r="K6" s="26">
        <v>6</v>
      </c>
      <c r="L6" s="26"/>
      <c r="M6" s="26">
        <v>3</v>
      </c>
      <c r="N6" s="26"/>
      <c r="O6" s="26"/>
      <c r="P6" s="86">
        <f t="shared" si="0"/>
        <v>49</v>
      </c>
      <c r="Q6" s="61"/>
      <c r="R6" s="61"/>
      <c r="S6" s="61"/>
      <c r="T6" s="61"/>
    </row>
    <row r="7" spans="1:20" ht="12.75">
      <c r="A7" s="22" t="s">
        <v>20</v>
      </c>
      <c r="B7" s="85" t="s">
        <v>159</v>
      </c>
      <c r="C7" s="85" t="s">
        <v>28</v>
      </c>
      <c r="D7" s="84">
        <v>2007</v>
      </c>
      <c r="E7" s="26">
        <v>4</v>
      </c>
      <c r="F7" s="26"/>
      <c r="G7" s="26">
        <v>6</v>
      </c>
      <c r="H7" s="26"/>
      <c r="I7" s="26">
        <v>7</v>
      </c>
      <c r="J7" s="26">
        <v>4</v>
      </c>
      <c r="K7" s="26">
        <v>4</v>
      </c>
      <c r="L7" s="26"/>
      <c r="M7" s="26">
        <v>5</v>
      </c>
      <c r="N7" s="26"/>
      <c r="O7" s="26"/>
      <c r="P7" s="87">
        <f t="shared" si="0"/>
        <v>30</v>
      </c>
      <c r="Q7" s="61"/>
      <c r="R7" s="61"/>
      <c r="S7" s="61"/>
      <c r="T7" s="61"/>
    </row>
    <row r="8" spans="1:20" ht="12.75">
      <c r="A8" s="22" t="s">
        <v>21</v>
      </c>
      <c r="B8" s="23" t="s">
        <v>458</v>
      </c>
      <c r="C8" s="29" t="s">
        <v>462</v>
      </c>
      <c r="D8" s="26">
        <v>2006</v>
      </c>
      <c r="E8" s="26"/>
      <c r="F8" s="26"/>
      <c r="G8" s="26"/>
      <c r="H8" s="26"/>
      <c r="I8" s="26">
        <v>4</v>
      </c>
      <c r="J8" s="26"/>
      <c r="K8" s="26">
        <v>2</v>
      </c>
      <c r="L8" s="26">
        <v>11</v>
      </c>
      <c r="M8" s="26">
        <v>7</v>
      </c>
      <c r="N8" s="26"/>
      <c r="O8" s="26"/>
      <c r="P8" s="91">
        <f t="shared" si="0"/>
        <v>24</v>
      </c>
      <c r="Q8" s="61"/>
      <c r="R8" s="61"/>
      <c r="S8" s="61"/>
      <c r="T8" s="61"/>
    </row>
    <row r="9" spans="1:20" ht="12.75">
      <c r="A9" s="22" t="s">
        <v>23</v>
      </c>
      <c r="B9" s="23" t="s">
        <v>326</v>
      </c>
      <c r="C9" s="29" t="s">
        <v>307</v>
      </c>
      <c r="D9" s="26">
        <v>2007</v>
      </c>
      <c r="E9" s="26"/>
      <c r="F9" s="26"/>
      <c r="G9" s="26">
        <v>4</v>
      </c>
      <c r="H9" s="26"/>
      <c r="I9" s="26"/>
      <c r="J9" s="26"/>
      <c r="K9" s="26"/>
      <c r="L9" s="26">
        <v>9</v>
      </c>
      <c r="M9" s="26">
        <v>4</v>
      </c>
      <c r="N9" s="26"/>
      <c r="O9" s="26"/>
      <c r="P9" s="82">
        <f t="shared" si="0"/>
        <v>17</v>
      </c>
      <c r="Q9" s="61"/>
      <c r="R9" s="61"/>
      <c r="S9" s="61"/>
      <c r="T9" s="61"/>
    </row>
    <row r="10" spans="1:20" ht="12.75">
      <c r="A10" s="22" t="s">
        <v>24</v>
      </c>
      <c r="B10" s="85" t="s">
        <v>162</v>
      </c>
      <c r="C10" s="85" t="s">
        <v>28</v>
      </c>
      <c r="D10" s="84">
        <v>2006</v>
      </c>
      <c r="E10" s="26">
        <v>1</v>
      </c>
      <c r="F10" s="26">
        <v>5</v>
      </c>
      <c r="G10" s="26">
        <v>3</v>
      </c>
      <c r="H10" s="26"/>
      <c r="I10" s="26">
        <v>5</v>
      </c>
      <c r="J10" s="26"/>
      <c r="K10" s="26"/>
      <c r="L10" s="26"/>
      <c r="M10" s="26"/>
      <c r="N10" s="26"/>
      <c r="O10" s="26"/>
      <c r="P10" s="87">
        <f t="shared" si="0"/>
        <v>14</v>
      </c>
      <c r="Q10" s="61"/>
      <c r="R10" s="61"/>
      <c r="S10" s="61"/>
      <c r="T10" s="61"/>
    </row>
    <row r="11" spans="1:20" ht="12.75">
      <c r="A11" s="22" t="s">
        <v>25</v>
      </c>
      <c r="B11" s="23" t="s">
        <v>645</v>
      </c>
      <c r="C11" s="125" t="s">
        <v>639</v>
      </c>
      <c r="D11" s="26">
        <v>2007</v>
      </c>
      <c r="E11" s="26"/>
      <c r="F11" s="26"/>
      <c r="G11" s="26"/>
      <c r="H11" s="26"/>
      <c r="I11" s="26"/>
      <c r="J11" s="26"/>
      <c r="K11" s="26"/>
      <c r="L11" s="26"/>
      <c r="M11" s="26">
        <v>14</v>
      </c>
      <c r="N11" s="26"/>
      <c r="O11" s="26"/>
      <c r="P11" s="82">
        <f t="shared" si="0"/>
        <v>14</v>
      </c>
      <c r="Q11" s="61"/>
      <c r="R11" s="61"/>
      <c r="S11" s="61"/>
      <c r="T11" s="61"/>
    </row>
    <row r="12" spans="1:20" ht="12.75">
      <c r="A12" s="22" t="s">
        <v>27</v>
      </c>
      <c r="B12" s="83" t="s">
        <v>156</v>
      </c>
      <c r="C12" s="85" t="s">
        <v>22</v>
      </c>
      <c r="D12" s="84">
        <v>2007</v>
      </c>
      <c r="E12" s="26">
        <v>7</v>
      </c>
      <c r="F12" s="26">
        <v>6</v>
      </c>
      <c r="G12" s="26"/>
      <c r="H12" s="26"/>
      <c r="I12" s="26"/>
      <c r="J12" s="26"/>
      <c r="K12" s="26"/>
      <c r="L12" s="26"/>
      <c r="M12" s="26"/>
      <c r="N12" s="26"/>
      <c r="O12" s="26"/>
      <c r="P12" s="88">
        <f t="shared" si="0"/>
        <v>13</v>
      </c>
      <c r="Q12" s="61"/>
      <c r="R12" s="61"/>
      <c r="S12" s="61"/>
      <c r="T12" s="61"/>
    </row>
    <row r="13" spans="1:20" ht="12.75">
      <c r="A13" s="22" t="s">
        <v>40</v>
      </c>
      <c r="B13" s="85" t="s">
        <v>154</v>
      </c>
      <c r="C13" s="85" t="s">
        <v>111</v>
      </c>
      <c r="D13" s="84">
        <v>2006</v>
      </c>
      <c r="E13" s="26">
        <v>11</v>
      </c>
      <c r="F13" s="26"/>
      <c r="G13" s="26"/>
      <c r="H13" s="26"/>
      <c r="I13" s="26"/>
      <c r="J13" s="26"/>
      <c r="K13" s="26"/>
      <c r="L13" s="26"/>
      <c r="M13" s="26"/>
      <c r="N13" s="65"/>
      <c r="O13" s="26"/>
      <c r="P13" s="82">
        <f t="shared" si="0"/>
        <v>11</v>
      </c>
      <c r="Q13" s="61"/>
      <c r="R13" s="61"/>
      <c r="S13" s="61"/>
      <c r="T13" s="61"/>
    </row>
    <row r="14" spans="1:20" ht="12.75">
      <c r="A14" s="22" t="s">
        <v>41</v>
      </c>
      <c r="B14" s="23" t="s">
        <v>509</v>
      </c>
      <c r="C14" s="29" t="s">
        <v>16</v>
      </c>
      <c r="D14" s="26">
        <v>2006</v>
      </c>
      <c r="E14" s="26"/>
      <c r="F14" s="26"/>
      <c r="G14" s="26"/>
      <c r="H14" s="26"/>
      <c r="I14" s="26"/>
      <c r="J14" s="26">
        <v>11</v>
      </c>
      <c r="K14" s="26"/>
      <c r="L14" s="26"/>
      <c r="M14" s="26"/>
      <c r="N14" s="26"/>
      <c r="O14" s="26"/>
      <c r="P14" s="92">
        <f t="shared" si="0"/>
        <v>11</v>
      </c>
      <c r="Q14" s="61"/>
      <c r="R14" s="61"/>
      <c r="S14" s="61"/>
      <c r="T14" s="61"/>
    </row>
    <row r="15" spans="1:20" ht="12.75">
      <c r="A15" s="22" t="s">
        <v>42</v>
      </c>
      <c r="B15" s="23" t="s">
        <v>514</v>
      </c>
      <c r="C15" s="29" t="s">
        <v>29</v>
      </c>
      <c r="D15" s="26">
        <v>2006</v>
      </c>
      <c r="E15" s="26"/>
      <c r="F15" s="26"/>
      <c r="G15" s="26"/>
      <c r="H15" s="26"/>
      <c r="I15" s="26"/>
      <c r="J15" s="26">
        <v>1</v>
      </c>
      <c r="K15" s="26">
        <v>3</v>
      </c>
      <c r="L15" s="26">
        <v>6</v>
      </c>
      <c r="M15" s="26">
        <v>1</v>
      </c>
      <c r="N15" s="26"/>
      <c r="O15" s="26"/>
      <c r="P15" s="94">
        <f t="shared" si="0"/>
        <v>11</v>
      </c>
      <c r="Q15" s="61"/>
      <c r="R15" s="61"/>
      <c r="S15" s="61"/>
      <c r="T15" s="61"/>
    </row>
    <row r="16" spans="1:20" ht="12.75">
      <c r="A16" s="22" t="s">
        <v>43</v>
      </c>
      <c r="B16" s="23" t="s">
        <v>511</v>
      </c>
      <c r="C16" s="29" t="s">
        <v>16</v>
      </c>
      <c r="D16" s="26">
        <v>2006</v>
      </c>
      <c r="E16" s="26"/>
      <c r="F16" s="26"/>
      <c r="G16" s="26"/>
      <c r="H16" s="26"/>
      <c r="I16" s="26"/>
      <c r="J16" s="26">
        <v>5</v>
      </c>
      <c r="K16" s="26">
        <v>5</v>
      </c>
      <c r="L16" s="26"/>
      <c r="M16" s="26"/>
      <c r="N16" s="26"/>
      <c r="O16" s="26"/>
      <c r="P16" s="92">
        <f t="shared" si="0"/>
        <v>10</v>
      </c>
      <c r="Q16" s="61"/>
      <c r="R16" s="61"/>
      <c r="S16" s="61"/>
      <c r="T16" s="61"/>
    </row>
    <row r="17" spans="1:20" ht="12.75">
      <c r="A17" s="22" t="s">
        <v>44</v>
      </c>
      <c r="B17" s="83" t="s">
        <v>155</v>
      </c>
      <c r="C17" s="85" t="s">
        <v>111</v>
      </c>
      <c r="D17" s="84">
        <v>2006</v>
      </c>
      <c r="E17" s="26">
        <v>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82">
        <f t="shared" si="0"/>
        <v>9</v>
      </c>
      <c r="Q17" s="61"/>
      <c r="R17" s="61"/>
      <c r="S17" s="61"/>
      <c r="T17" s="61"/>
    </row>
    <row r="18" spans="1:20" ht="12.75">
      <c r="A18" s="22" t="s">
        <v>45</v>
      </c>
      <c r="B18" s="23" t="s">
        <v>406</v>
      </c>
      <c r="C18" s="29" t="s">
        <v>405</v>
      </c>
      <c r="D18" s="26"/>
      <c r="E18" s="26"/>
      <c r="F18" s="26"/>
      <c r="G18" s="26"/>
      <c r="H18" s="26">
        <v>9</v>
      </c>
      <c r="I18" s="26"/>
      <c r="J18" s="26"/>
      <c r="K18" s="26"/>
      <c r="L18" s="26"/>
      <c r="M18" s="26"/>
      <c r="N18" s="26"/>
      <c r="O18" s="26"/>
      <c r="P18" s="82">
        <f t="shared" si="0"/>
        <v>9</v>
      </c>
      <c r="Q18" s="61"/>
      <c r="R18" s="61"/>
      <c r="S18" s="61"/>
      <c r="T18" s="61"/>
    </row>
    <row r="19" spans="1:20" ht="12.75">
      <c r="A19" s="22" t="s">
        <v>46</v>
      </c>
      <c r="B19" s="23" t="s">
        <v>510</v>
      </c>
      <c r="C19" s="29" t="s">
        <v>508</v>
      </c>
      <c r="D19" s="26">
        <v>2007</v>
      </c>
      <c r="E19" s="26"/>
      <c r="F19" s="26"/>
      <c r="G19" s="26"/>
      <c r="H19" s="26"/>
      <c r="I19" s="26"/>
      <c r="J19" s="26">
        <v>9</v>
      </c>
      <c r="K19" s="26"/>
      <c r="L19" s="26"/>
      <c r="M19" s="26"/>
      <c r="N19" s="26"/>
      <c r="O19" s="26"/>
      <c r="P19" s="82">
        <f t="shared" si="0"/>
        <v>9</v>
      </c>
      <c r="Q19" s="61"/>
      <c r="R19" s="61"/>
      <c r="S19" s="61"/>
      <c r="T19" s="61"/>
    </row>
    <row r="20" spans="1:20" ht="12.75">
      <c r="A20" s="22" t="s">
        <v>47</v>
      </c>
      <c r="B20" s="85" t="s">
        <v>158</v>
      </c>
      <c r="C20" s="85" t="s">
        <v>22</v>
      </c>
      <c r="D20" s="84">
        <v>2006</v>
      </c>
      <c r="E20" s="26">
        <v>5</v>
      </c>
      <c r="F20" s="26">
        <v>2</v>
      </c>
      <c r="G20" s="26"/>
      <c r="H20" s="26"/>
      <c r="I20" s="26"/>
      <c r="J20" s="26"/>
      <c r="K20" s="26"/>
      <c r="L20" s="26"/>
      <c r="M20" s="26"/>
      <c r="N20" s="26"/>
      <c r="O20" s="26"/>
      <c r="P20" s="88">
        <f t="shared" si="0"/>
        <v>7</v>
      </c>
      <c r="Q20" s="61"/>
      <c r="R20" s="61"/>
      <c r="S20" s="61"/>
      <c r="T20" s="61"/>
    </row>
    <row r="21" spans="1:20" ht="12.75">
      <c r="A21" s="22" t="s">
        <v>48</v>
      </c>
      <c r="B21" s="23" t="s">
        <v>537</v>
      </c>
      <c r="C21" s="29" t="s">
        <v>29</v>
      </c>
      <c r="D21" s="26">
        <v>2006</v>
      </c>
      <c r="E21" s="26"/>
      <c r="F21" s="26"/>
      <c r="G21" s="26"/>
      <c r="H21" s="26"/>
      <c r="I21" s="26"/>
      <c r="J21" s="26"/>
      <c r="K21" s="26">
        <v>7</v>
      </c>
      <c r="L21" s="26"/>
      <c r="M21" s="26"/>
      <c r="N21" s="26"/>
      <c r="O21" s="26"/>
      <c r="P21" s="94">
        <f t="shared" si="0"/>
        <v>7</v>
      </c>
      <c r="Q21" s="61"/>
      <c r="R21" s="61"/>
      <c r="S21" s="61"/>
      <c r="T21" s="61"/>
    </row>
    <row r="22" spans="1:16" ht="12.75">
      <c r="A22" s="22" t="s">
        <v>49</v>
      </c>
      <c r="B22" s="23" t="s">
        <v>407</v>
      </c>
      <c r="C22" s="29" t="s">
        <v>405</v>
      </c>
      <c r="D22" s="26"/>
      <c r="E22" s="26"/>
      <c r="F22" s="26"/>
      <c r="G22" s="26"/>
      <c r="H22" s="26">
        <v>6</v>
      </c>
      <c r="I22" s="26"/>
      <c r="J22" s="26"/>
      <c r="K22" s="26"/>
      <c r="L22" s="26"/>
      <c r="M22" s="26"/>
      <c r="N22" s="26"/>
      <c r="O22" s="26"/>
      <c r="P22" s="82">
        <f t="shared" si="0"/>
        <v>6</v>
      </c>
    </row>
    <row r="23" spans="1:16" ht="12.75">
      <c r="A23" s="22" t="s">
        <v>50</v>
      </c>
      <c r="B23" s="23" t="s">
        <v>324</v>
      </c>
      <c r="C23" s="23" t="s">
        <v>325</v>
      </c>
      <c r="D23" s="25">
        <v>2006</v>
      </c>
      <c r="E23" s="26"/>
      <c r="F23" s="26"/>
      <c r="G23" s="26">
        <v>5</v>
      </c>
      <c r="H23" s="26"/>
      <c r="I23" s="26"/>
      <c r="J23" s="26"/>
      <c r="K23" s="26"/>
      <c r="L23" s="26"/>
      <c r="M23" s="26"/>
      <c r="N23" s="26"/>
      <c r="O23" s="26"/>
      <c r="P23" s="82">
        <f t="shared" si="0"/>
        <v>5</v>
      </c>
    </row>
    <row r="24" spans="1:16" ht="12.75">
      <c r="A24" s="22" t="s">
        <v>51</v>
      </c>
      <c r="B24" s="23" t="s">
        <v>408</v>
      </c>
      <c r="C24" s="29" t="s">
        <v>405</v>
      </c>
      <c r="D24" s="26"/>
      <c r="E24" s="26"/>
      <c r="F24" s="26"/>
      <c r="G24" s="26"/>
      <c r="H24" s="26">
        <v>5</v>
      </c>
      <c r="I24" s="26"/>
      <c r="J24" s="26"/>
      <c r="K24" s="26"/>
      <c r="L24" s="26"/>
      <c r="M24" s="26"/>
      <c r="N24" s="26"/>
      <c r="O24" s="26"/>
      <c r="P24" s="82">
        <f t="shared" si="0"/>
        <v>5</v>
      </c>
    </row>
    <row r="25" spans="1:16" ht="12.75">
      <c r="A25" s="22" t="s">
        <v>52</v>
      </c>
      <c r="B25" s="23" t="s">
        <v>604</v>
      </c>
      <c r="C25" s="125" t="s">
        <v>557</v>
      </c>
      <c r="D25" s="26">
        <v>2006</v>
      </c>
      <c r="E25" s="26"/>
      <c r="F25" s="26"/>
      <c r="G25" s="26"/>
      <c r="H25" s="26"/>
      <c r="I25" s="26"/>
      <c r="J25" s="26"/>
      <c r="K25" s="26"/>
      <c r="L25" s="26">
        <v>5</v>
      </c>
      <c r="M25" s="26"/>
      <c r="N25" s="26"/>
      <c r="O25" s="26"/>
      <c r="P25" s="82">
        <f t="shared" si="0"/>
        <v>5</v>
      </c>
    </row>
    <row r="26" spans="1:16" ht="12.75">
      <c r="A26" s="22" t="s">
        <v>53</v>
      </c>
      <c r="B26" s="83" t="s">
        <v>274</v>
      </c>
      <c r="C26" s="85" t="s">
        <v>271</v>
      </c>
      <c r="D26" s="84" t="s">
        <v>272</v>
      </c>
      <c r="E26" s="26"/>
      <c r="F26" s="26">
        <v>4</v>
      </c>
      <c r="G26" s="26"/>
      <c r="H26" s="26"/>
      <c r="I26" s="26"/>
      <c r="J26" s="26"/>
      <c r="K26" s="26"/>
      <c r="L26" s="26"/>
      <c r="M26" s="26"/>
      <c r="N26" s="26"/>
      <c r="O26" s="26"/>
      <c r="P26" s="94">
        <f t="shared" si="0"/>
        <v>4</v>
      </c>
    </row>
    <row r="27" spans="1:16" ht="12.75">
      <c r="A27" s="22" t="s">
        <v>54</v>
      </c>
      <c r="B27" s="23" t="s">
        <v>409</v>
      </c>
      <c r="C27" s="29" t="s">
        <v>405</v>
      </c>
      <c r="D27" s="26"/>
      <c r="E27" s="26"/>
      <c r="F27" s="26"/>
      <c r="G27" s="26"/>
      <c r="H27" s="26">
        <v>4</v>
      </c>
      <c r="I27" s="26"/>
      <c r="J27" s="26"/>
      <c r="K27" s="26"/>
      <c r="L27" s="26"/>
      <c r="M27" s="26"/>
      <c r="N27" s="26"/>
      <c r="O27" s="26"/>
      <c r="P27" s="82">
        <f t="shared" si="0"/>
        <v>4</v>
      </c>
    </row>
    <row r="28" spans="1:16" ht="12.75">
      <c r="A28" s="22" t="s">
        <v>55</v>
      </c>
      <c r="B28" s="83" t="s">
        <v>275</v>
      </c>
      <c r="C28" s="85" t="s">
        <v>271</v>
      </c>
      <c r="D28" s="84" t="s">
        <v>272</v>
      </c>
      <c r="E28" s="26"/>
      <c r="F28" s="26">
        <v>3</v>
      </c>
      <c r="G28" s="26"/>
      <c r="H28" s="26"/>
      <c r="I28" s="26"/>
      <c r="J28" s="26"/>
      <c r="K28" s="26"/>
      <c r="L28" s="26"/>
      <c r="M28" s="26"/>
      <c r="N28" s="26"/>
      <c r="O28" s="26"/>
      <c r="P28" s="94">
        <f t="shared" si="0"/>
        <v>3</v>
      </c>
    </row>
    <row r="29" spans="1:16" ht="12.75">
      <c r="A29" s="22" t="s">
        <v>56</v>
      </c>
      <c r="B29" s="23" t="s">
        <v>410</v>
      </c>
      <c r="C29" s="29" t="s">
        <v>405</v>
      </c>
      <c r="D29" s="26"/>
      <c r="E29" s="26"/>
      <c r="F29" s="26"/>
      <c r="G29" s="26"/>
      <c r="H29" s="26">
        <v>3</v>
      </c>
      <c r="I29" s="26"/>
      <c r="J29" s="26"/>
      <c r="K29" s="26"/>
      <c r="L29" s="26"/>
      <c r="M29" s="26"/>
      <c r="N29" s="26"/>
      <c r="O29" s="26"/>
      <c r="P29" s="82">
        <f t="shared" si="0"/>
        <v>3</v>
      </c>
    </row>
    <row r="30" spans="1:16" ht="12.75">
      <c r="A30" s="22" t="s">
        <v>57</v>
      </c>
      <c r="B30" s="23" t="s">
        <v>459</v>
      </c>
      <c r="C30" s="29" t="s">
        <v>28</v>
      </c>
      <c r="D30" s="26">
        <v>2006</v>
      </c>
      <c r="E30" s="26"/>
      <c r="F30" s="26"/>
      <c r="G30" s="26"/>
      <c r="H30" s="26"/>
      <c r="I30" s="26">
        <v>3</v>
      </c>
      <c r="J30" s="26"/>
      <c r="K30" s="26"/>
      <c r="L30" s="26"/>
      <c r="M30" s="26"/>
      <c r="N30" s="26"/>
      <c r="O30" s="26"/>
      <c r="P30" s="87">
        <f t="shared" si="0"/>
        <v>3</v>
      </c>
    </row>
    <row r="31" spans="1:16" ht="12.75">
      <c r="A31" s="22" t="s">
        <v>58</v>
      </c>
      <c r="B31" s="23" t="s">
        <v>512</v>
      </c>
      <c r="C31" s="29" t="s">
        <v>16</v>
      </c>
      <c r="D31" s="26">
        <v>2007</v>
      </c>
      <c r="E31" s="26"/>
      <c r="F31" s="26"/>
      <c r="G31" s="26"/>
      <c r="H31" s="26"/>
      <c r="I31" s="26"/>
      <c r="J31" s="26">
        <v>3</v>
      </c>
      <c r="K31" s="26"/>
      <c r="L31" s="26"/>
      <c r="M31" s="26"/>
      <c r="N31" s="26"/>
      <c r="O31" s="26"/>
      <c r="P31" s="92">
        <f t="shared" si="0"/>
        <v>3</v>
      </c>
    </row>
    <row r="32" spans="1:16" ht="12.75">
      <c r="A32" s="22" t="s">
        <v>59</v>
      </c>
      <c r="B32" s="23" t="s">
        <v>327</v>
      </c>
      <c r="C32" s="29" t="s">
        <v>328</v>
      </c>
      <c r="D32" s="26">
        <v>2007</v>
      </c>
      <c r="E32" s="26"/>
      <c r="F32" s="26"/>
      <c r="G32" s="26">
        <v>2</v>
      </c>
      <c r="H32" s="26"/>
      <c r="I32" s="26"/>
      <c r="J32" s="26"/>
      <c r="K32" s="26"/>
      <c r="L32" s="26"/>
      <c r="M32" s="26"/>
      <c r="N32" s="26"/>
      <c r="O32" s="26"/>
      <c r="P32" s="91">
        <f t="shared" si="0"/>
        <v>2</v>
      </c>
    </row>
    <row r="33" spans="1:16" ht="12.75">
      <c r="A33" s="22" t="s">
        <v>60</v>
      </c>
      <c r="B33" s="23" t="s">
        <v>411</v>
      </c>
      <c r="C33" s="29"/>
      <c r="D33" s="26"/>
      <c r="E33" s="26"/>
      <c r="F33" s="26"/>
      <c r="G33" s="26"/>
      <c r="H33" s="26">
        <v>2</v>
      </c>
      <c r="I33" s="26"/>
      <c r="J33" s="26"/>
      <c r="K33" s="26"/>
      <c r="L33" s="26"/>
      <c r="M33" s="26"/>
      <c r="N33" s="26"/>
      <c r="O33" s="26"/>
      <c r="P33" s="82">
        <f t="shared" si="0"/>
        <v>2</v>
      </c>
    </row>
    <row r="34" spans="1:16" ht="12.75">
      <c r="A34" s="22" t="s">
        <v>61</v>
      </c>
      <c r="B34" s="23" t="s">
        <v>460</v>
      </c>
      <c r="C34" s="29" t="s">
        <v>28</v>
      </c>
      <c r="D34" s="26">
        <v>2007</v>
      </c>
      <c r="E34" s="26"/>
      <c r="F34" s="26"/>
      <c r="G34" s="26"/>
      <c r="H34" s="26"/>
      <c r="I34" s="26">
        <v>2</v>
      </c>
      <c r="J34" s="26"/>
      <c r="K34" s="26"/>
      <c r="L34" s="26"/>
      <c r="M34" s="26"/>
      <c r="N34" s="26"/>
      <c r="O34" s="26"/>
      <c r="P34" s="87">
        <f t="shared" si="0"/>
        <v>2</v>
      </c>
    </row>
    <row r="35" spans="1:16" ht="12.75">
      <c r="A35" s="22" t="s">
        <v>62</v>
      </c>
      <c r="B35" s="23" t="s">
        <v>513</v>
      </c>
      <c r="C35" s="29" t="s">
        <v>16</v>
      </c>
      <c r="D35" s="26">
        <v>2007</v>
      </c>
      <c r="E35" s="26"/>
      <c r="F35" s="26"/>
      <c r="G35" s="26"/>
      <c r="H35" s="26"/>
      <c r="I35" s="26"/>
      <c r="J35" s="26">
        <v>2</v>
      </c>
      <c r="K35" s="26"/>
      <c r="L35" s="26"/>
      <c r="M35" s="26"/>
      <c r="N35" s="26"/>
      <c r="O35" s="26"/>
      <c r="P35" s="92">
        <f t="shared" si="0"/>
        <v>2</v>
      </c>
    </row>
    <row r="36" spans="1:16" ht="12.75">
      <c r="A36" s="22" t="s">
        <v>63</v>
      </c>
      <c r="B36" s="23" t="s">
        <v>412</v>
      </c>
      <c r="C36" s="29" t="s">
        <v>28</v>
      </c>
      <c r="D36" s="26"/>
      <c r="E36" s="26"/>
      <c r="F36" s="26"/>
      <c r="G36" s="26"/>
      <c r="H36" s="26">
        <v>1</v>
      </c>
      <c r="I36" s="26"/>
      <c r="J36" s="26"/>
      <c r="K36" s="26">
        <v>1</v>
      </c>
      <c r="L36" s="26"/>
      <c r="M36" s="26"/>
      <c r="N36" s="26"/>
      <c r="O36" s="26"/>
      <c r="P36" s="87">
        <f t="shared" si="0"/>
        <v>2</v>
      </c>
    </row>
    <row r="37" spans="1:16" ht="12.75">
      <c r="A37" s="22" t="s">
        <v>425</v>
      </c>
      <c r="B37" s="23" t="s">
        <v>646</v>
      </c>
      <c r="C37" s="125" t="s">
        <v>620</v>
      </c>
      <c r="D37" s="26">
        <v>2007</v>
      </c>
      <c r="E37" s="26"/>
      <c r="F37" s="26"/>
      <c r="G37" s="26"/>
      <c r="H37" s="26"/>
      <c r="I37" s="26"/>
      <c r="J37" s="26"/>
      <c r="K37" s="26"/>
      <c r="L37" s="26"/>
      <c r="M37" s="26">
        <v>2</v>
      </c>
      <c r="N37" s="26"/>
      <c r="O37" s="26"/>
      <c r="P37" s="82">
        <f t="shared" si="0"/>
        <v>2</v>
      </c>
    </row>
    <row r="38" spans="1:16" ht="12.75">
      <c r="A38" s="22" t="s">
        <v>426</v>
      </c>
      <c r="B38" s="83" t="s">
        <v>276</v>
      </c>
      <c r="C38" s="85" t="s">
        <v>271</v>
      </c>
      <c r="D38" s="84" t="s">
        <v>272</v>
      </c>
      <c r="E38" s="26"/>
      <c r="F38" s="26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94">
        <f t="shared" si="0"/>
        <v>1</v>
      </c>
    </row>
    <row r="39" spans="1:16" ht="12.75">
      <c r="A39" s="22" t="s">
        <v>427</v>
      </c>
      <c r="B39" s="23" t="s">
        <v>329</v>
      </c>
      <c r="C39" s="29" t="s">
        <v>328</v>
      </c>
      <c r="D39" s="26">
        <v>2006</v>
      </c>
      <c r="E39" s="26"/>
      <c r="F39" s="26"/>
      <c r="G39" s="26">
        <v>1</v>
      </c>
      <c r="H39" s="26"/>
      <c r="I39" s="26"/>
      <c r="J39" s="26"/>
      <c r="K39" s="26"/>
      <c r="L39" s="26"/>
      <c r="M39" s="26"/>
      <c r="N39" s="26"/>
      <c r="O39" s="26"/>
      <c r="P39" s="91">
        <f t="shared" si="0"/>
        <v>1</v>
      </c>
    </row>
    <row r="40" spans="1:16" ht="12.75">
      <c r="A40" s="22" t="s">
        <v>428</v>
      </c>
      <c r="B40" s="23" t="s">
        <v>461</v>
      </c>
      <c r="C40" s="29" t="s">
        <v>28</v>
      </c>
      <c r="D40" s="26">
        <v>2007</v>
      </c>
      <c r="E40" s="26"/>
      <c r="F40" s="26"/>
      <c r="G40" s="26"/>
      <c r="H40" s="26"/>
      <c r="I40" s="26">
        <v>1</v>
      </c>
      <c r="J40" s="26"/>
      <c r="K40" s="26"/>
      <c r="L40" s="26"/>
      <c r="M40" s="26"/>
      <c r="N40" s="26"/>
      <c r="O40" s="26"/>
      <c r="P40" s="87">
        <f t="shared" si="0"/>
        <v>1</v>
      </c>
    </row>
    <row r="41" spans="1:16" ht="12.75">
      <c r="A41" s="105"/>
      <c r="B41" s="109"/>
      <c r="C41" s="133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12.75">
      <c r="A42" s="105"/>
      <c r="B42" s="109"/>
      <c r="C42" s="133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</row>
    <row r="43" spans="1:16" ht="12.75">
      <c r="A43" s="105"/>
      <c r="B43" s="109"/>
      <c r="C43" s="133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7"/>
    </row>
    <row r="44" spans="1:16" ht="12.75">
      <c r="A44" s="105"/>
      <c r="B44" s="109"/>
      <c r="C44" s="13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</row>
    <row r="45" spans="1:16" ht="12.75">
      <c r="A45" s="105"/>
      <c r="B45" s="109"/>
      <c r="C45" s="133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7"/>
    </row>
    <row r="47" ht="12.75">
      <c r="B47" s="71" t="s">
        <v>36</v>
      </c>
    </row>
    <row r="48" ht="12.75">
      <c r="B48" s="72" t="s">
        <v>18</v>
      </c>
    </row>
    <row r="49" ht="12.75">
      <c r="B49" s="73" t="s">
        <v>29</v>
      </c>
    </row>
    <row r="50" ht="12.75">
      <c r="B50" s="74" t="s">
        <v>28</v>
      </c>
    </row>
    <row r="51" ht="12.75">
      <c r="B51" s="75" t="s">
        <v>30</v>
      </c>
    </row>
    <row r="52" ht="12.75">
      <c r="B52" s="76" t="s">
        <v>16</v>
      </c>
    </row>
    <row r="53" ht="12.75">
      <c r="B53" s="77" t="s">
        <v>31</v>
      </c>
    </row>
    <row r="54" ht="12.75">
      <c r="B54" s="78" t="s">
        <v>22</v>
      </c>
    </row>
    <row r="55" ht="12.75">
      <c r="B55" s="79" t="s">
        <v>32</v>
      </c>
    </row>
    <row r="56" ht="12.75">
      <c r="B56" s="80" t="s">
        <v>39</v>
      </c>
    </row>
  </sheetData>
  <sheetProtection/>
  <mergeCells count="1">
    <mergeCell ref="A1:P1"/>
  </mergeCells>
  <printOptions/>
  <pageMargins left="0.43" right="0.42" top="1.05" bottom="1.05" header="0.51" footer="0.51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zoomScale="91" zoomScaleNormal="91" zoomScalePageLayoutView="0" workbookViewId="0" topLeftCell="A1">
      <selection activeCell="Q2" sqref="Q2"/>
    </sheetView>
  </sheetViews>
  <sheetFormatPr defaultColWidth="11.57421875" defaultRowHeight="12.75"/>
  <cols>
    <col min="1" max="1" width="7.28125" style="5" bestFit="1" customWidth="1"/>
    <col min="2" max="2" width="20.7109375" style="0" customWidth="1"/>
    <col min="3" max="3" width="33.140625" style="0" customWidth="1"/>
    <col min="4" max="4" width="9.421875" style="4" customWidth="1"/>
    <col min="5" max="5" width="8.421875" style="4" bestFit="1" customWidth="1"/>
    <col min="6" max="6" width="9.421875" style="4" bestFit="1" customWidth="1"/>
    <col min="7" max="7" width="11.28125" style="4" customWidth="1"/>
    <col min="8" max="9" width="9.28125" style="4" customWidth="1"/>
    <col min="10" max="10" width="9.140625" style="4" bestFit="1" customWidth="1"/>
    <col min="11" max="11" width="12.00390625" style="4" customWidth="1"/>
    <col min="12" max="12" width="9.57421875" style="4" customWidth="1"/>
    <col min="13" max="13" width="8.421875" style="4" bestFit="1" customWidth="1"/>
    <col min="14" max="14" width="9.8515625" style="4" bestFit="1" customWidth="1"/>
    <col min="15" max="15" width="9.8515625" style="4" customWidth="1"/>
    <col min="16" max="16" width="8.8515625" style="21" bestFit="1" customWidth="1"/>
    <col min="17" max="17" width="6.8515625" style="4" bestFit="1" customWidth="1"/>
    <col min="18" max="18" width="9.7109375" style="0" customWidth="1"/>
    <col min="19" max="19" width="7.8515625" style="0" customWidth="1"/>
    <col min="20" max="20" width="4.8515625" style="0" customWidth="1"/>
    <col min="21" max="21" width="2.7109375" style="0" customWidth="1"/>
    <col min="22" max="22" width="3.28125" style="0" customWidth="1"/>
  </cols>
  <sheetData>
    <row r="1" spans="1:16" ht="21.75" customHeight="1">
      <c r="A1" s="3" t="s">
        <v>85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20" customFormat="1" ht="37.5" customHeight="1">
      <c r="A2" s="31" t="s">
        <v>0</v>
      </c>
      <c r="B2" s="32" t="s">
        <v>1</v>
      </c>
      <c r="C2" s="32" t="s">
        <v>2</v>
      </c>
      <c r="D2" s="11" t="s">
        <v>3</v>
      </c>
      <c r="E2" s="10" t="s">
        <v>4</v>
      </c>
      <c r="F2" s="11" t="s">
        <v>5</v>
      </c>
      <c r="G2" s="11" t="s">
        <v>6</v>
      </c>
      <c r="H2" s="11" t="s">
        <v>37</v>
      </c>
      <c r="I2" s="11" t="s">
        <v>65</v>
      </c>
      <c r="J2" s="11" t="s">
        <v>38</v>
      </c>
      <c r="K2" s="12" t="s">
        <v>7</v>
      </c>
      <c r="L2" s="12" t="s">
        <v>8</v>
      </c>
      <c r="M2" s="11" t="s">
        <v>9</v>
      </c>
      <c r="N2" s="12" t="s">
        <v>10</v>
      </c>
      <c r="O2" s="12" t="s">
        <v>11</v>
      </c>
      <c r="P2" s="33" t="s">
        <v>12</v>
      </c>
      <c r="Q2" s="40" t="s">
        <v>13</v>
      </c>
    </row>
    <row r="3" spans="1:23" ht="15">
      <c r="A3" s="54" t="s">
        <v>14</v>
      </c>
      <c r="B3" s="85" t="s">
        <v>181</v>
      </c>
      <c r="C3" s="85" t="s">
        <v>16</v>
      </c>
      <c r="D3" s="84">
        <v>2005</v>
      </c>
      <c r="E3" s="26">
        <v>14</v>
      </c>
      <c r="F3" s="68">
        <v>14</v>
      </c>
      <c r="G3" s="60">
        <v>14</v>
      </c>
      <c r="H3" s="60">
        <v>14</v>
      </c>
      <c r="I3" s="60">
        <v>14</v>
      </c>
      <c r="J3" s="60">
        <v>14</v>
      </c>
      <c r="K3" s="60">
        <v>14</v>
      </c>
      <c r="L3" s="60"/>
      <c r="M3" s="60">
        <v>14</v>
      </c>
      <c r="N3" s="60"/>
      <c r="O3" s="60"/>
      <c r="P3" s="92">
        <f aca="true" t="shared" si="0" ref="P3:P33">SUM(E3:O3)</f>
        <v>112</v>
      </c>
      <c r="Q3" s="61"/>
      <c r="R3" s="61"/>
      <c r="S3" s="61"/>
      <c r="T3" s="61"/>
      <c r="U3" s="61"/>
      <c r="V3" s="61"/>
      <c r="W3" s="118"/>
    </row>
    <row r="4" spans="1:23" ht="15">
      <c r="A4" s="54" t="s">
        <v>15</v>
      </c>
      <c r="B4" s="83" t="s">
        <v>182</v>
      </c>
      <c r="C4" s="85" t="s">
        <v>31</v>
      </c>
      <c r="D4" s="84">
        <v>2005</v>
      </c>
      <c r="E4" s="26">
        <v>11</v>
      </c>
      <c r="F4" s="97">
        <v>11</v>
      </c>
      <c r="G4" s="57">
        <v>11</v>
      </c>
      <c r="H4" s="60">
        <v>11</v>
      </c>
      <c r="I4" s="57"/>
      <c r="J4" s="60">
        <v>11</v>
      </c>
      <c r="K4" s="60">
        <v>11</v>
      </c>
      <c r="L4" s="101">
        <v>14</v>
      </c>
      <c r="M4" s="60">
        <v>11</v>
      </c>
      <c r="N4" s="60"/>
      <c r="O4" s="60"/>
      <c r="P4" s="86">
        <f t="shared" si="0"/>
        <v>91</v>
      </c>
      <c r="Q4" s="61"/>
      <c r="R4" s="61"/>
      <c r="S4" s="61"/>
      <c r="T4" s="61"/>
      <c r="U4" s="61"/>
      <c r="V4" s="61"/>
      <c r="W4" s="118"/>
    </row>
    <row r="5" spans="1:23" ht="15">
      <c r="A5" s="54" t="s">
        <v>17</v>
      </c>
      <c r="B5" s="85" t="s">
        <v>183</v>
      </c>
      <c r="C5" s="85" t="s">
        <v>39</v>
      </c>
      <c r="D5" s="84">
        <v>2005</v>
      </c>
      <c r="E5" s="26">
        <v>9</v>
      </c>
      <c r="F5" s="60">
        <v>6</v>
      </c>
      <c r="G5" s="60">
        <v>7</v>
      </c>
      <c r="H5" s="60">
        <v>9</v>
      </c>
      <c r="I5" s="60">
        <v>9</v>
      </c>
      <c r="J5" s="60">
        <v>9</v>
      </c>
      <c r="K5" s="60">
        <v>7</v>
      </c>
      <c r="L5" s="60">
        <v>9</v>
      </c>
      <c r="M5" s="60"/>
      <c r="N5" s="60"/>
      <c r="O5" s="60"/>
      <c r="P5" s="95">
        <f t="shared" si="0"/>
        <v>65</v>
      </c>
      <c r="Q5" s="61"/>
      <c r="R5" s="61"/>
      <c r="S5" s="61"/>
      <c r="T5" s="61"/>
      <c r="U5" s="61"/>
      <c r="V5" s="61"/>
      <c r="W5" s="118"/>
    </row>
    <row r="6" spans="1:23" ht="15">
      <c r="A6" s="54" t="s">
        <v>19</v>
      </c>
      <c r="B6" s="85" t="s">
        <v>189</v>
      </c>
      <c r="C6" s="85" t="s">
        <v>100</v>
      </c>
      <c r="D6" s="84">
        <v>2004</v>
      </c>
      <c r="E6" s="26">
        <v>2</v>
      </c>
      <c r="F6" s="57">
        <v>1</v>
      </c>
      <c r="G6" s="57">
        <v>4</v>
      </c>
      <c r="H6" s="60">
        <v>6</v>
      </c>
      <c r="I6" s="56"/>
      <c r="J6" s="60">
        <v>6</v>
      </c>
      <c r="K6" s="60">
        <v>6</v>
      </c>
      <c r="L6" s="60">
        <v>5</v>
      </c>
      <c r="M6" s="60">
        <v>6</v>
      </c>
      <c r="N6" s="60"/>
      <c r="O6" s="60"/>
      <c r="P6" s="91">
        <f t="shared" si="0"/>
        <v>36</v>
      </c>
      <c r="Q6" s="61"/>
      <c r="R6" s="61"/>
      <c r="S6" s="61"/>
      <c r="T6" s="61"/>
      <c r="U6" s="61"/>
      <c r="V6" s="61"/>
      <c r="W6" s="118"/>
    </row>
    <row r="7" spans="1:23" ht="15">
      <c r="A7" s="54" t="s">
        <v>20</v>
      </c>
      <c r="B7" s="85" t="s">
        <v>188</v>
      </c>
      <c r="C7" s="85" t="s">
        <v>28</v>
      </c>
      <c r="D7" s="84">
        <v>2005</v>
      </c>
      <c r="E7" s="26">
        <v>3</v>
      </c>
      <c r="F7" s="60">
        <v>4</v>
      </c>
      <c r="G7" s="60">
        <v>6</v>
      </c>
      <c r="H7" s="60"/>
      <c r="I7" s="60">
        <v>6</v>
      </c>
      <c r="J7" s="60">
        <v>7</v>
      </c>
      <c r="K7" s="60"/>
      <c r="L7" s="60"/>
      <c r="M7" s="60">
        <v>9</v>
      </c>
      <c r="N7" s="60"/>
      <c r="O7" s="60"/>
      <c r="P7" s="87">
        <f t="shared" si="0"/>
        <v>35</v>
      </c>
      <c r="Q7" s="61"/>
      <c r="R7" s="61"/>
      <c r="S7" s="61"/>
      <c r="T7" s="61"/>
      <c r="U7" s="61"/>
      <c r="V7" s="61"/>
      <c r="W7" s="118"/>
    </row>
    <row r="8" spans="1:23" ht="15">
      <c r="A8" s="54" t="s">
        <v>21</v>
      </c>
      <c r="B8" s="85" t="s">
        <v>185</v>
      </c>
      <c r="C8" s="85" t="s">
        <v>28</v>
      </c>
      <c r="D8" s="84">
        <v>2004</v>
      </c>
      <c r="E8" s="26">
        <v>6</v>
      </c>
      <c r="F8" s="57">
        <v>5</v>
      </c>
      <c r="G8" s="104">
        <v>9</v>
      </c>
      <c r="H8" s="60"/>
      <c r="I8" s="57">
        <v>7</v>
      </c>
      <c r="J8" s="60"/>
      <c r="K8" s="60"/>
      <c r="L8" s="60"/>
      <c r="M8" s="60"/>
      <c r="N8" s="60"/>
      <c r="O8" s="60"/>
      <c r="P8" s="87">
        <f t="shared" si="0"/>
        <v>27</v>
      </c>
      <c r="Q8" s="61"/>
      <c r="R8" s="61"/>
      <c r="S8" s="61"/>
      <c r="T8" s="61"/>
      <c r="U8" s="61"/>
      <c r="V8" s="61"/>
      <c r="W8" s="118"/>
    </row>
    <row r="9" spans="1:23" ht="15">
      <c r="A9" s="54" t="s">
        <v>23</v>
      </c>
      <c r="B9" s="85" t="s">
        <v>607</v>
      </c>
      <c r="C9" s="85" t="s">
        <v>589</v>
      </c>
      <c r="D9" s="26">
        <v>2005</v>
      </c>
      <c r="E9" s="26"/>
      <c r="F9" s="26"/>
      <c r="G9" s="26"/>
      <c r="H9" s="26"/>
      <c r="I9" s="26"/>
      <c r="J9" s="26"/>
      <c r="K9" s="26"/>
      <c r="L9" s="26">
        <v>7</v>
      </c>
      <c r="M9" s="26">
        <v>7</v>
      </c>
      <c r="N9" s="26"/>
      <c r="O9" s="26"/>
      <c r="P9" s="82">
        <f t="shared" si="0"/>
        <v>14</v>
      </c>
      <c r="Q9" s="61"/>
      <c r="R9" s="61"/>
      <c r="S9" s="61"/>
      <c r="T9" s="61"/>
      <c r="U9" s="61"/>
      <c r="V9" s="61"/>
      <c r="W9" s="118"/>
    </row>
    <row r="10" spans="1:23" ht="15">
      <c r="A10" s="54" t="s">
        <v>24</v>
      </c>
      <c r="B10" s="85" t="s">
        <v>467</v>
      </c>
      <c r="C10" s="85" t="s">
        <v>241</v>
      </c>
      <c r="D10" s="84">
        <v>2004</v>
      </c>
      <c r="E10" s="26"/>
      <c r="F10" s="57"/>
      <c r="G10" s="58"/>
      <c r="H10" s="60"/>
      <c r="I10" s="104">
        <v>11</v>
      </c>
      <c r="J10" s="60"/>
      <c r="K10" s="60"/>
      <c r="L10" s="60"/>
      <c r="M10" s="60"/>
      <c r="N10" s="60"/>
      <c r="O10" s="60"/>
      <c r="P10" s="82">
        <f t="shared" si="0"/>
        <v>11</v>
      </c>
      <c r="Q10" s="61"/>
      <c r="R10" s="61"/>
      <c r="S10" s="61"/>
      <c r="T10" s="61"/>
      <c r="U10" s="61"/>
      <c r="V10" s="61"/>
      <c r="W10" s="118"/>
    </row>
    <row r="11" spans="1:23" ht="15">
      <c r="A11" s="54" t="s">
        <v>25</v>
      </c>
      <c r="B11" s="85" t="s">
        <v>606</v>
      </c>
      <c r="C11" s="85" t="s">
        <v>271</v>
      </c>
      <c r="D11" s="26">
        <v>2004</v>
      </c>
      <c r="E11" s="26"/>
      <c r="F11" s="26"/>
      <c r="G11" s="26"/>
      <c r="H11" s="26"/>
      <c r="I11" s="26"/>
      <c r="J11" s="26"/>
      <c r="K11" s="26"/>
      <c r="L11" s="26">
        <v>11</v>
      </c>
      <c r="M11" s="26"/>
      <c r="N11" s="26"/>
      <c r="O11" s="26"/>
      <c r="P11" s="94">
        <f t="shared" si="0"/>
        <v>11</v>
      </c>
      <c r="Q11" s="61"/>
      <c r="R11" s="61"/>
      <c r="S11" s="61"/>
      <c r="T11" s="61"/>
      <c r="U11" s="61"/>
      <c r="V11" s="61"/>
      <c r="W11" s="118"/>
    </row>
    <row r="12" spans="1:23" ht="15">
      <c r="A12" s="54" t="s">
        <v>27</v>
      </c>
      <c r="B12" s="85" t="s">
        <v>279</v>
      </c>
      <c r="C12" s="85" t="s">
        <v>271</v>
      </c>
      <c r="D12" s="84" t="s">
        <v>281</v>
      </c>
      <c r="E12" s="26"/>
      <c r="F12" s="60">
        <v>3</v>
      </c>
      <c r="G12" s="26"/>
      <c r="H12" s="60">
        <v>7</v>
      </c>
      <c r="I12" s="26"/>
      <c r="J12" s="26"/>
      <c r="K12" s="26"/>
      <c r="L12" s="26"/>
      <c r="M12" s="26"/>
      <c r="N12" s="26"/>
      <c r="O12" s="60"/>
      <c r="P12" s="94">
        <f t="shared" si="0"/>
        <v>10</v>
      </c>
      <c r="Q12" s="61"/>
      <c r="R12" s="61"/>
      <c r="S12" s="61"/>
      <c r="T12" s="61"/>
      <c r="U12" s="61"/>
      <c r="V12" s="61"/>
      <c r="W12" s="118"/>
    </row>
    <row r="13" spans="1:23" ht="15">
      <c r="A13" s="54" t="s">
        <v>40</v>
      </c>
      <c r="B13" s="85" t="s">
        <v>277</v>
      </c>
      <c r="C13" s="85" t="s">
        <v>271</v>
      </c>
      <c r="D13" s="84" t="s">
        <v>281</v>
      </c>
      <c r="E13" s="26"/>
      <c r="F13" s="60">
        <v>9</v>
      </c>
      <c r="G13" s="58"/>
      <c r="H13" s="60"/>
      <c r="I13" s="56"/>
      <c r="J13" s="60"/>
      <c r="K13" s="60"/>
      <c r="L13" s="60"/>
      <c r="M13" s="60"/>
      <c r="N13" s="60"/>
      <c r="O13" s="60"/>
      <c r="P13" s="94">
        <f t="shared" si="0"/>
        <v>9</v>
      </c>
      <c r="Q13" s="61"/>
      <c r="R13" s="61"/>
      <c r="S13" s="61"/>
      <c r="T13" s="61"/>
      <c r="U13" s="61"/>
      <c r="V13" s="61"/>
      <c r="W13" s="118"/>
    </row>
    <row r="14" spans="1:23" ht="15">
      <c r="A14" s="54" t="s">
        <v>41</v>
      </c>
      <c r="B14" s="85" t="s">
        <v>541</v>
      </c>
      <c r="C14" s="85" t="s">
        <v>544</v>
      </c>
      <c r="D14" s="84">
        <v>2004</v>
      </c>
      <c r="E14" s="26"/>
      <c r="F14" s="57"/>
      <c r="G14" s="58"/>
      <c r="H14" s="60"/>
      <c r="I14" s="56"/>
      <c r="J14" s="60"/>
      <c r="K14" s="60">
        <v>9</v>
      </c>
      <c r="L14" s="60"/>
      <c r="M14" s="60"/>
      <c r="N14" s="60"/>
      <c r="O14" s="60"/>
      <c r="P14" s="82">
        <f t="shared" si="0"/>
        <v>9</v>
      </c>
      <c r="Q14" s="61"/>
      <c r="R14" s="61"/>
      <c r="S14" s="61"/>
      <c r="T14" s="61"/>
      <c r="U14" s="61"/>
      <c r="V14" s="61"/>
      <c r="W14" s="118"/>
    </row>
    <row r="15" spans="1:22" ht="12.75">
      <c r="A15" s="54" t="s">
        <v>42</v>
      </c>
      <c r="B15" s="85" t="s">
        <v>610</v>
      </c>
      <c r="C15" s="85" t="s">
        <v>100</v>
      </c>
      <c r="D15" s="26">
        <v>2005</v>
      </c>
      <c r="E15" s="26"/>
      <c r="F15" s="26"/>
      <c r="G15" s="26"/>
      <c r="H15" s="26"/>
      <c r="I15" s="26"/>
      <c r="J15" s="26"/>
      <c r="K15" s="26"/>
      <c r="L15" s="26">
        <v>4</v>
      </c>
      <c r="M15" s="26">
        <v>4</v>
      </c>
      <c r="N15" s="26"/>
      <c r="O15" s="26"/>
      <c r="P15" s="91">
        <f t="shared" si="0"/>
        <v>8</v>
      </c>
      <c r="Q15" s="61"/>
      <c r="R15" s="61"/>
      <c r="S15" s="61"/>
      <c r="T15" s="61"/>
      <c r="U15" s="61"/>
      <c r="V15" s="61"/>
    </row>
    <row r="16" spans="1:22" ht="12.75">
      <c r="A16" s="54" t="s">
        <v>43</v>
      </c>
      <c r="B16" s="83" t="s">
        <v>184</v>
      </c>
      <c r="C16" s="85" t="s">
        <v>22</v>
      </c>
      <c r="D16" s="84">
        <v>2005</v>
      </c>
      <c r="E16" s="26">
        <v>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8">
        <f t="shared" si="0"/>
        <v>7</v>
      </c>
      <c r="Q16" s="61"/>
      <c r="R16" s="61"/>
      <c r="S16" s="61"/>
      <c r="T16" s="61"/>
      <c r="U16" s="61"/>
      <c r="V16" s="61"/>
    </row>
    <row r="17" spans="1:22" ht="12.75">
      <c r="A17" s="54" t="s">
        <v>44</v>
      </c>
      <c r="B17" s="85" t="s">
        <v>278</v>
      </c>
      <c r="C17" s="85" t="s">
        <v>271</v>
      </c>
      <c r="D17" s="84" t="s">
        <v>282</v>
      </c>
      <c r="E17" s="26"/>
      <c r="F17" s="60">
        <v>7</v>
      </c>
      <c r="G17" s="60"/>
      <c r="H17" s="60"/>
      <c r="I17" s="60"/>
      <c r="J17" s="60"/>
      <c r="K17" s="60"/>
      <c r="L17" s="60"/>
      <c r="M17" s="60"/>
      <c r="N17" s="60"/>
      <c r="O17" s="60"/>
      <c r="P17" s="94">
        <f t="shared" si="0"/>
        <v>7</v>
      </c>
      <c r="Q17" s="61"/>
      <c r="R17" s="61"/>
      <c r="S17" s="61"/>
      <c r="T17" s="61"/>
      <c r="U17" s="61"/>
      <c r="V17" s="61"/>
    </row>
    <row r="18" spans="1:16" ht="12.75">
      <c r="A18" s="54" t="s">
        <v>45</v>
      </c>
      <c r="B18" s="85" t="s">
        <v>608</v>
      </c>
      <c r="C18" s="85" t="s">
        <v>609</v>
      </c>
      <c r="D18" s="26">
        <v>2004</v>
      </c>
      <c r="E18" s="26"/>
      <c r="F18" s="26"/>
      <c r="G18" s="26"/>
      <c r="H18" s="26"/>
      <c r="I18" s="26"/>
      <c r="J18" s="26"/>
      <c r="K18" s="26"/>
      <c r="L18" s="26">
        <v>6</v>
      </c>
      <c r="M18" s="26"/>
      <c r="N18" s="26"/>
      <c r="O18" s="26"/>
      <c r="P18" s="82">
        <f t="shared" si="0"/>
        <v>6</v>
      </c>
    </row>
    <row r="19" spans="1:16" ht="15">
      <c r="A19" s="54" t="s">
        <v>46</v>
      </c>
      <c r="B19" s="85" t="s">
        <v>186</v>
      </c>
      <c r="C19" s="85" t="s">
        <v>100</v>
      </c>
      <c r="D19" s="84">
        <v>2004</v>
      </c>
      <c r="E19" s="26">
        <v>5</v>
      </c>
      <c r="F19" s="57"/>
      <c r="G19" s="58"/>
      <c r="H19" s="60"/>
      <c r="I19" s="57"/>
      <c r="J19" s="60"/>
      <c r="K19" s="60"/>
      <c r="L19" s="60"/>
      <c r="M19" s="60"/>
      <c r="N19" s="60"/>
      <c r="O19" s="60"/>
      <c r="P19" s="91">
        <f t="shared" si="0"/>
        <v>5</v>
      </c>
    </row>
    <row r="20" spans="1:16" ht="12.75">
      <c r="A20" s="54" t="s">
        <v>47</v>
      </c>
      <c r="B20" s="55" t="s">
        <v>339</v>
      </c>
      <c r="C20" s="29" t="s">
        <v>340</v>
      </c>
      <c r="D20" s="26">
        <v>2005</v>
      </c>
      <c r="E20" s="26"/>
      <c r="F20" s="26"/>
      <c r="G20" s="26">
        <v>5</v>
      </c>
      <c r="H20" s="26"/>
      <c r="I20" s="26"/>
      <c r="J20" s="26"/>
      <c r="K20" s="26"/>
      <c r="L20" s="26"/>
      <c r="M20" s="26"/>
      <c r="N20" s="26"/>
      <c r="O20" s="60"/>
      <c r="P20" s="82">
        <f t="shared" si="0"/>
        <v>5</v>
      </c>
    </row>
    <row r="21" spans="1:16" ht="12.75">
      <c r="A21" s="54" t="s">
        <v>48</v>
      </c>
      <c r="B21" s="85" t="s">
        <v>414</v>
      </c>
      <c r="C21" s="85" t="s">
        <v>413</v>
      </c>
      <c r="D21" s="26"/>
      <c r="E21" s="26"/>
      <c r="F21" s="26"/>
      <c r="G21" s="26"/>
      <c r="H21" s="60">
        <v>5</v>
      </c>
      <c r="I21" s="26"/>
      <c r="J21" s="26"/>
      <c r="K21" s="26"/>
      <c r="L21" s="26"/>
      <c r="M21" s="26"/>
      <c r="N21" s="26"/>
      <c r="O21" s="60"/>
      <c r="P21" s="82">
        <f t="shared" si="0"/>
        <v>5</v>
      </c>
    </row>
    <row r="22" spans="1:16" ht="15">
      <c r="A22" s="54" t="s">
        <v>49</v>
      </c>
      <c r="B22" s="85" t="s">
        <v>468</v>
      </c>
      <c r="C22" s="85" t="s">
        <v>452</v>
      </c>
      <c r="D22" s="84">
        <v>2004</v>
      </c>
      <c r="E22" s="26"/>
      <c r="F22" s="57"/>
      <c r="G22" s="58"/>
      <c r="H22" s="60"/>
      <c r="I22" s="104">
        <v>5</v>
      </c>
      <c r="J22" s="60"/>
      <c r="K22" s="60"/>
      <c r="L22" s="60"/>
      <c r="M22" s="60"/>
      <c r="N22" s="60"/>
      <c r="O22" s="60"/>
      <c r="P22" s="87">
        <f t="shared" si="0"/>
        <v>5</v>
      </c>
    </row>
    <row r="23" spans="1:16" ht="15">
      <c r="A23" s="54" t="s">
        <v>50</v>
      </c>
      <c r="B23" s="85" t="s">
        <v>515</v>
      </c>
      <c r="C23" s="85" t="s">
        <v>16</v>
      </c>
      <c r="D23" s="84">
        <v>2005</v>
      </c>
      <c r="E23" s="26"/>
      <c r="F23" s="57"/>
      <c r="G23" s="58"/>
      <c r="H23" s="60"/>
      <c r="I23" s="56"/>
      <c r="J23" s="60">
        <v>5</v>
      </c>
      <c r="K23" s="60"/>
      <c r="L23" s="60"/>
      <c r="M23" s="60"/>
      <c r="N23" s="60"/>
      <c r="O23" s="60"/>
      <c r="P23" s="92">
        <f t="shared" si="0"/>
        <v>5</v>
      </c>
    </row>
    <row r="24" spans="1:16" ht="15">
      <c r="A24" s="54" t="s">
        <v>51</v>
      </c>
      <c r="B24" s="85" t="s">
        <v>542</v>
      </c>
      <c r="C24" s="85" t="s">
        <v>545</v>
      </c>
      <c r="D24" s="84">
        <v>2005</v>
      </c>
      <c r="E24" s="26"/>
      <c r="F24" s="57"/>
      <c r="G24" s="58"/>
      <c r="H24" s="60"/>
      <c r="I24" s="56"/>
      <c r="J24" s="60"/>
      <c r="K24" s="60">
        <v>5</v>
      </c>
      <c r="L24" s="60"/>
      <c r="M24" s="60"/>
      <c r="N24" s="60"/>
      <c r="O24" s="60"/>
      <c r="P24" s="82">
        <f t="shared" si="0"/>
        <v>5</v>
      </c>
    </row>
    <row r="25" spans="1:16" ht="15">
      <c r="A25" s="54" t="s">
        <v>52</v>
      </c>
      <c r="B25" s="85" t="s">
        <v>644</v>
      </c>
      <c r="C25" s="85" t="s">
        <v>620</v>
      </c>
      <c r="D25" s="84">
        <v>2005</v>
      </c>
      <c r="E25" s="26"/>
      <c r="F25" s="57"/>
      <c r="G25" s="58"/>
      <c r="H25" s="60"/>
      <c r="I25" s="56"/>
      <c r="J25" s="60"/>
      <c r="K25" s="60"/>
      <c r="L25" s="60"/>
      <c r="M25" s="60">
        <v>5</v>
      </c>
      <c r="N25" s="60"/>
      <c r="O25" s="60"/>
      <c r="P25" s="82">
        <f t="shared" si="0"/>
        <v>5</v>
      </c>
    </row>
    <row r="26" spans="1:16" ht="12.75">
      <c r="A26" s="54" t="s">
        <v>53</v>
      </c>
      <c r="B26" s="85" t="s">
        <v>187</v>
      </c>
      <c r="C26" s="85" t="s">
        <v>22</v>
      </c>
      <c r="D26" s="84">
        <v>2005</v>
      </c>
      <c r="E26" s="26">
        <v>4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88">
        <f t="shared" si="0"/>
        <v>4</v>
      </c>
    </row>
    <row r="27" spans="1:16" ht="15">
      <c r="A27" s="54" t="s">
        <v>54</v>
      </c>
      <c r="B27" s="85" t="s">
        <v>469</v>
      </c>
      <c r="C27" s="85" t="s">
        <v>241</v>
      </c>
      <c r="D27" s="84">
        <v>2004</v>
      </c>
      <c r="E27" s="26"/>
      <c r="F27" s="57"/>
      <c r="G27" s="58"/>
      <c r="H27" s="60"/>
      <c r="I27" s="104">
        <v>4</v>
      </c>
      <c r="J27" s="60"/>
      <c r="K27" s="60"/>
      <c r="L27" s="60"/>
      <c r="M27" s="60"/>
      <c r="N27" s="60"/>
      <c r="O27" s="60"/>
      <c r="P27" s="82">
        <f t="shared" si="0"/>
        <v>4</v>
      </c>
    </row>
    <row r="28" spans="1:16" ht="15">
      <c r="A28" s="54" t="s">
        <v>55</v>
      </c>
      <c r="B28" s="85" t="s">
        <v>516</v>
      </c>
      <c r="C28" s="85" t="s">
        <v>486</v>
      </c>
      <c r="D28" s="84">
        <v>2005</v>
      </c>
      <c r="E28" s="26"/>
      <c r="F28" s="57"/>
      <c r="G28" s="58"/>
      <c r="H28" s="60"/>
      <c r="I28" s="56"/>
      <c r="J28" s="60">
        <v>4</v>
      </c>
      <c r="K28" s="60"/>
      <c r="L28" s="60"/>
      <c r="M28" s="60"/>
      <c r="N28" s="60"/>
      <c r="O28" s="60"/>
      <c r="P28" s="82">
        <f t="shared" si="0"/>
        <v>4</v>
      </c>
    </row>
    <row r="29" spans="1:16" ht="12.75">
      <c r="A29" s="54" t="s">
        <v>56</v>
      </c>
      <c r="B29" s="85" t="s">
        <v>543</v>
      </c>
      <c r="C29" s="85" t="s">
        <v>16</v>
      </c>
      <c r="D29" s="26">
        <v>2005</v>
      </c>
      <c r="E29" s="26"/>
      <c r="F29" s="26"/>
      <c r="G29" s="26"/>
      <c r="H29" s="60"/>
      <c r="I29" s="26"/>
      <c r="J29" s="26"/>
      <c r="K29" s="26">
        <v>4</v>
      </c>
      <c r="L29" s="26"/>
      <c r="M29" s="26"/>
      <c r="N29" s="26"/>
      <c r="O29" s="60"/>
      <c r="P29" s="92">
        <f t="shared" si="0"/>
        <v>4</v>
      </c>
    </row>
    <row r="30" spans="1:16" ht="15">
      <c r="A30" s="54" t="s">
        <v>57</v>
      </c>
      <c r="B30" s="85" t="s">
        <v>470</v>
      </c>
      <c r="C30" s="85" t="s">
        <v>28</v>
      </c>
      <c r="D30" s="84">
        <v>2005</v>
      </c>
      <c r="E30" s="26"/>
      <c r="F30" s="57"/>
      <c r="G30" s="58"/>
      <c r="H30" s="60"/>
      <c r="I30" s="104">
        <v>3</v>
      </c>
      <c r="J30" s="60"/>
      <c r="K30" s="60"/>
      <c r="L30" s="60"/>
      <c r="M30" s="60"/>
      <c r="N30" s="60"/>
      <c r="O30" s="60"/>
      <c r="P30" s="87">
        <f t="shared" si="0"/>
        <v>3</v>
      </c>
    </row>
    <row r="31" spans="1:16" ht="12.75">
      <c r="A31" s="54" t="s">
        <v>58</v>
      </c>
      <c r="B31" s="85" t="s">
        <v>280</v>
      </c>
      <c r="C31" s="85" t="s">
        <v>271</v>
      </c>
      <c r="D31" s="84" t="s">
        <v>282</v>
      </c>
      <c r="E31" s="26"/>
      <c r="F31" s="60">
        <v>2</v>
      </c>
      <c r="G31" s="60"/>
      <c r="H31" s="60"/>
      <c r="I31" s="60"/>
      <c r="J31" s="60"/>
      <c r="K31" s="60"/>
      <c r="L31" s="60"/>
      <c r="M31" s="60"/>
      <c r="N31" s="60"/>
      <c r="O31" s="60"/>
      <c r="P31" s="94">
        <f t="shared" si="0"/>
        <v>2</v>
      </c>
    </row>
    <row r="32" spans="1:16" ht="12.75">
      <c r="A32" s="54" t="s">
        <v>59</v>
      </c>
      <c r="B32" s="85" t="s">
        <v>471</v>
      </c>
      <c r="C32" s="85" t="s">
        <v>31</v>
      </c>
      <c r="D32" s="84">
        <v>2004</v>
      </c>
      <c r="E32" s="60"/>
      <c r="F32" s="60"/>
      <c r="G32" s="60"/>
      <c r="H32" s="60"/>
      <c r="I32" s="60">
        <v>2</v>
      </c>
      <c r="J32" s="60"/>
      <c r="K32" s="60"/>
      <c r="L32" s="60"/>
      <c r="M32" s="60"/>
      <c r="N32" s="60"/>
      <c r="O32" s="60"/>
      <c r="P32" s="86">
        <f t="shared" si="0"/>
        <v>2</v>
      </c>
    </row>
    <row r="33" spans="1:16" ht="15">
      <c r="A33" s="54" t="s">
        <v>60</v>
      </c>
      <c r="B33" s="85" t="s">
        <v>190</v>
      </c>
      <c r="C33" s="85" t="s">
        <v>22</v>
      </c>
      <c r="D33" s="84">
        <v>2004</v>
      </c>
      <c r="E33" s="26">
        <v>1</v>
      </c>
      <c r="F33" s="57"/>
      <c r="G33" s="58"/>
      <c r="H33" s="60"/>
      <c r="I33" s="56"/>
      <c r="J33" s="60"/>
      <c r="K33" s="60"/>
      <c r="L33" s="60"/>
      <c r="M33" s="60"/>
      <c r="N33" s="60"/>
      <c r="O33" s="60"/>
      <c r="P33" s="88">
        <f t="shared" si="0"/>
        <v>1</v>
      </c>
    </row>
    <row r="35" ht="12.75">
      <c r="B35" s="71" t="s">
        <v>36</v>
      </c>
    </row>
    <row r="36" ht="12.75">
      <c r="B36" s="72" t="s">
        <v>18</v>
      </c>
    </row>
    <row r="37" ht="12.75">
      <c r="B37" s="73" t="s">
        <v>29</v>
      </c>
    </row>
    <row r="38" ht="12.75">
      <c r="B38" s="74" t="s">
        <v>28</v>
      </c>
    </row>
    <row r="39" ht="12.75">
      <c r="B39" s="75" t="s">
        <v>30</v>
      </c>
    </row>
    <row r="40" ht="12.75">
      <c r="B40" s="76" t="s">
        <v>16</v>
      </c>
    </row>
    <row r="41" ht="12.75">
      <c r="B41" s="77" t="s">
        <v>31</v>
      </c>
    </row>
    <row r="42" ht="12.75">
      <c r="B42" s="78" t="s">
        <v>22</v>
      </c>
    </row>
    <row r="43" ht="12.75">
      <c r="B43" s="79" t="s">
        <v>32</v>
      </c>
    </row>
    <row r="44" ht="12.75">
      <c r="B44" s="80" t="s">
        <v>39</v>
      </c>
    </row>
  </sheetData>
  <sheetProtection/>
  <mergeCells count="1">
    <mergeCell ref="A1:P1"/>
  </mergeCells>
  <printOptions/>
  <pageMargins left="0.45" right="0.53" top="1.05" bottom="1.05" header="0.51" footer="0.51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Sladký</dc:creator>
  <cp:keywords/>
  <dc:description/>
  <cp:lastModifiedBy>ZCU Plzen</cp:lastModifiedBy>
  <cp:lastPrinted>2018-10-13T09:31:35Z</cp:lastPrinted>
  <dcterms:created xsi:type="dcterms:W3CDTF">2017-03-31T19:13:35Z</dcterms:created>
  <dcterms:modified xsi:type="dcterms:W3CDTF">2019-09-08T21:14:50Z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