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5" windowWidth="16380" windowHeight="8190" tabRatio="750" activeTab="6"/>
  </bookViews>
  <sheets>
    <sheet name="Hoši 2009-2010" sheetId="1" r:id="rId1"/>
    <sheet name="Hoši 2005-2006" sheetId="2" r:id="rId2"/>
    <sheet name="Hoši 2007-2008" sheetId="3" r:id="rId3"/>
    <sheet name="Dívky 2005-2006" sheetId="4" r:id="rId4"/>
    <sheet name="Dívky 2007-2008" sheetId="5" r:id="rId5"/>
    <sheet name="Dívky 2009-2010" sheetId="6" r:id="rId6"/>
    <sheet name="Výsledky družstev" sheetId="7" r:id="rId7"/>
  </sheets>
  <definedNames>
    <definedName name="_xlnm.Print_Area" localSheetId="3">'Dívky 2005-2006'!$A$1:$N$5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19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H19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J19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L19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N19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O19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P19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15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H15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J15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L15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N15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O15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P15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F14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H14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J14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L14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N14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O14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P14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F8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H8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J8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L8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N8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O52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P52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F49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H49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J49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L49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N49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O49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P49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F23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J23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O23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P23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</commentList>
</comments>
</file>

<file path=xl/sharedStrings.xml><?xml version="1.0" encoding="utf-8"?>
<sst xmlns="http://schemas.openxmlformats.org/spreadsheetml/2006/main" count="853" uniqueCount="301">
  <si>
    <t>chlapci 2009-2010</t>
  </si>
  <si>
    <t>Víceboj přípravek</t>
  </si>
  <si>
    <t>místo:</t>
  </si>
  <si>
    <t>datum:</t>
  </si>
  <si>
    <t>Jméno a příjmení</t>
  </si>
  <si>
    <t>rok</t>
  </si>
  <si>
    <t>Oddíl</t>
  </si>
  <si>
    <t>Běh na 60m</t>
  </si>
  <si>
    <t>Běh na 60m př.</t>
  </si>
  <si>
    <t>Skok daleký</t>
  </si>
  <si>
    <t>Míček</t>
  </si>
  <si>
    <t>Dlouhý běh 200m</t>
  </si>
  <si>
    <t>Součet</t>
  </si>
  <si>
    <t>Celkové</t>
  </si>
  <si>
    <t>Body</t>
  </si>
  <si>
    <t>nar.</t>
  </si>
  <si>
    <t>(sekundy)</t>
  </si>
  <si>
    <t>(metry)</t>
  </si>
  <si>
    <t>umístění</t>
  </si>
  <si>
    <t>pořadí</t>
  </si>
  <si>
    <t>Družstva</t>
  </si>
  <si>
    <t>výkon</t>
  </si>
  <si>
    <t>HAVEL VÍT</t>
  </si>
  <si>
    <t>SKPLZ</t>
  </si>
  <si>
    <t>BODY</t>
  </si>
  <si>
    <t>POŘADÍ</t>
  </si>
  <si>
    <t>Fornous Štěpán</t>
  </si>
  <si>
    <t>SUSIC</t>
  </si>
  <si>
    <t>DOMAZ</t>
  </si>
  <si>
    <t>Roháček Adam</t>
  </si>
  <si>
    <t>MILARI</t>
  </si>
  <si>
    <t>Matas Václav</t>
  </si>
  <si>
    <t>PREST</t>
  </si>
  <si>
    <t>Zeleník Damien</t>
  </si>
  <si>
    <t>Burda Filip</t>
  </si>
  <si>
    <t>DDMSTOD</t>
  </si>
  <si>
    <t>SOPLZ</t>
  </si>
  <si>
    <t>Kilian Petr</t>
  </si>
  <si>
    <t>Davídek Matěj</t>
  </si>
  <si>
    <t>REPILADO LICORISH, Kristian</t>
  </si>
  <si>
    <t>STRIB</t>
  </si>
  <si>
    <t>Sommer Tomáš</t>
  </si>
  <si>
    <t>NYRAN</t>
  </si>
  <si>
    <t>Liesner Jakub</t>
  </si>
  <si>
    <t>Kyrál Šimon</t>
  </si>
  <si>
    <t>Zapletal Tomáš</t>
  </si>
  <si>
    <t>Pták Antonín</t>
  </si>
  <si>
    <t>Viktor Böhm</t>
  </si>
  <si>
    <t>Daňek Jan</t>
  </si>
  <si>
    <t>Cibulka Filip</t>
  </si>
  <si>
    <t>Krejčí Tomáš</t>
  </si>
  <si>
    <t>Volek Matyáš</t>
  </si>
  <si>
    <t>ONDŘEJ KOČÍ</t>
  </si>
  <si>
    <t>Martin Tenk</t>
  </si>
  <si>
    <t>Sojka Daniel</t>
  </si>
  <si>
    <t>PELNÁŘ JAN</t>
  </si>
  <si>
    <t>Cibulka Matyáš</t>
  </si>
  <si>
    <t>Štrunc Jan</t>
  </si>
  <si>
    <t>Havel Jan</t>
  </si>
  <si>
    <t>Holeček Jiří</t>
  </si>
  <si>
    <t>Klokan Jan</t>
  </si>
  <si>
    <t>Jiří Žůrek</t>
  </si>
  <si>
    <t>Král Matěj</t>
  </si>
  <si>
    <t>Novák Ondřej</t>
  </si>
  <si>
    <t>Váchal Matěj</t>
  </si>
  <si>
    <t>Vávra Denis</t>
  </si>
  <si>
    <t>Adam Krs</t>
  </si>
  <si>
    <t>Cinterhof Michal</t>
  </si>
  <si>
    <t>Hoffmann Jan</t>
  </si>
  <si>
    <t>Tobiáš Tenk</t>
  </si>
  <si>
    <t>Dressler Pavel</t>
  </si>
  <si>
    <t>Koza Matyáš</t>
  </si>
  <si>
    <t>Duník Adam</t>
  </si>
  <si>
    <t>Celkem</t>
  </si>
  <si>
    <t>chlapci 2005-2006</t>
  </si>
  <si>
    <t>Dlouhý běh 400m</t>
  </si>
  <si>
    <t>Rada Adam</t>
  </si>
  <si>
    <t>Skala Kryštof</t>
  </si>
  <si>
    <t>Pergler Michal</t>
  </si>
  <si>
    <t>Pavel Froněk</t>
  </si>
  <si>
    <t>Vacek Pavel</t>
  </si>
  <si>
    <t>ZAJÍC Vojtěch</t>
  </si>
  <si>
    <t>Havíř Ondřej</t>
  </si>
  <si>
    <t>Zitterbart Miroslav</t>
  </si>
  <si>
    <t>Němec Vít</t>
  </si>
  <si>
    <t>ŠKARBAN Jan</t>
  </si>
  <si>
    <t>Albrecht Bruno</t>
  </si>
  <si>
    <t>Neumayer Matyáš</t>
  </si>
  <si>
    <t>Hvízdal Dan</t>
  </si>
  <si>
    <t>Duchek Jan</t>
  </si>
  <si>
    <t>FRIC TOBIÁŠ</t>
  </si>
  <si>
    <t>Kyrál Matěj</t>
  </si>
  <si>
    <t>Novák Jan</t>
  </si>
  <si>
    <t>Linhart Erik</t>
  </si>
  <si>
    <t>Blecha Adam</t>
  </si>
  <si>
    <t>Hovorka Jakub</t>
  </si>
  <si>
    <t xml:space="preserve">Jáchym Pajdar </t>
  </si>
  <si>
    <t>Loritz Jan</t>
  </si>
  <si>
    <t>Eichacker Tomáš</t>
  </si>
  <si>
    <t>Slepička František</t>
  </si>
  <si>
    <t>Kubík Matěj</t>
  </si>
  <si>
    <t>Šperl Dominik</t>
  </si>
  <si>
    <t>Štěrba Antonín</t>
  </si>
  <si>
    <t>Čepický Tomáš</t>
  </si>
  <si>
    <t>chlapci 2007-2008</t>
  </si>
  <si>
    <t>Dlouhý běh 300m</t>
  </si>
  <si>
    <t>Lorenz Filip</t>
  </si>
  <si>
    <t>Novák Adam</t>
  </si>
  <si>
    <t>BÍMAN DAVID</t>
  </si>
  <si>
    <t>Pikáli Boris</t>
  </si>
  <si>
    <t>Kraus Tomáš</t>
  </si>
  <si>
    <t>MILOTA MARTIN</t>
  </si>
  <si>
    <t>Otto Tomáš</t>
  </si>
  <si>
    <t>RADNICE</t>
  </si>
  <si>
    <t>Švajner Radim</t>
  </si>
  <si>
    <t>Nový Tomáš</t>
  </si>
  <si>
    <t>Varga Tomáš</t>
  </si>
  <si>
    <t>Ojibe Georg</t>
  </si>
  <si>
    <t>Šístek Martin</t>
  </si>
  <si>
    <t>Veselý Oliver</t>
  </si>
  <si>
    <t>Zitterbart Tomáš</t>
  </si>
  <si>
    <t>Holý Daniel</t>
  </si>
  <si>
    <t>Denk Vojtěch</t>
  </si>
  <si>
    <t>Turek Tomáš</t>
  </si>
  <si>
    <t>MAYR LUKÁŠ</t>
  </si>
  <si>
    <t>Jindra Antonín</t>
  </si>
  <si>
    <t>Pavlac Daniel</t>
  </si>
  <si>
    <t>Kaločai Patrik</t>
  </si>
  <si>
    <t>Krátký Tomáš</t>
  </si>
  <si>
    <t>Freisleben Ondřej</t>
  </si>
  <si>
    <t>Ondřej Vítek</t>
  </si>
  <si>
    <t>Tomáš Kopecký</t>
  </si>
  <si>
    <t>Husník Matěj</t>
  </si>
  <si>
    <t>Harazím Jakub</t>
  </si>
  <si>
    <t>Soukup Daniel</t>
  </si>
  <si>
    <t>DLOUHÝ Vítek</t>
  </si>
  <si>
    <t>Milota Štěpán</t>
  </si>
  <si>
    <t>Cin Marek</t>
  </si>
  <si>
    <t>Anýž David</t>
  </si>
  <si>
    <t>KOUBA JAN</t>
  </si>
  <si>
    <t>Malát Jakub</t>
  </si>
  <si>
    <t>Poláček Vojtěch</t>
  </si>
  <si>
    <t>Kuběna Alex</t>
  </si>
  <si>
    <t>Loužek Štěpán</t>
  </si>
  <si>
    <t>Egermaier Matěj</t>
  </si>
  <si>
    <t>dívky 2005-2006</t>
  </si>
  <si>
    <t>Provalilová Stela</t>
  </si>
  <si>
    <t>Salcmanová Kateřina</t>
  </si>
  <si>
    <t>Čermáková Kateřina</t>
  </si>
  <si>
    <t>Hellmayerová Magdaléna</t>
  </si>
  <si>
    <t>Bělová Aneta</t>
  </si>
  <si>
    <t>PRESTIC</t>
  </si>
  <si>
    <t xml:space="preserve">Mifková Barbora </t>
  </si>
  <si>
    <t>Jánská  Viktorie</t>
  </si>
  <si>
    <t>Moravcová Kateřina</t>
  </si>
  <si>
    <t>Holečková Michaela</t>
  </si>
  <si>
    <t>Dzurová Valerie</t>
  </si>
  <si>
    <t>Procházková Nela</t>
  </si>
  <si>
    <t>Čásová Karolína </t>
  </si>
  <si>
    <t>Böhmová Stella</t>
  </si>
  <si>
    <t>Jindrová Valentýna</t>
  </si>
  <si>
    <t>Šmákalová Barbora</t>
  </si>
  <si>
    <t>Matoušková Adriana</t>
  </si>
  <si>
    <t>Tereza Záhořová</t>
  </si>
  <si>
    <t>Prokopová Kristýna</t>
  </si>
  <si>
    <t>Dobešová Eliška</t>
  </si>
  <si>
    <t>Seberová Natálie</t>
  </si>
  <si>
    <t>Chmelíková Stella</t>
  </si>
  <si>
    <t>Beková Kamila</t>
  </si>
  <si>
    <t>Impellizzeri Lucie</t>
  </si>
  <si>
    <t>Sahulová Adéla</t>
  </si>
  <si>
    <t>Matoušková Anna</t>
  </si>
  <si>
    <t>Šmídová Martina</t>
  </si>
  <si>
    <t>IVASIENKOVÁ ANNA</t>
  </si>
  <si>
    <t>Burlová Tereza</t>
  </si>
  <si>
    <t>Alblová Adéla</t>
  </si>
  <si>
    <t>Sedláčková Veronika</t>
  </si>
  <si>
    <t>Soukupová Adriana</t>
  </si>
  <si>
    <t>Nová Nikola</t>
  </si>
  <si>
    <t>Kolínková Magdalena</t>
  </si>
  <si>
    <t>Pospíšilová  Karolína</t>
  </si>
  <si>
    <t>Sochorová Lucie</t>
  </si>
  <si>
    <t>Pechanová Nikol</t>
  </si>
  <si>
    <t>Anežka Tauerová</t>
  </si>
  <si>
    <t>Rybová Magdalena</t>
  </si>
  <si>
    <t>Benešová Veronika</t>
  </si>
  <si>
    <t>MICHÁLKOVÁ   ELIŠKA</t>
  </si>
  <si>
    <t>Strnadová Nikola</t>
  </si>
  <si>
    <t>Karolína Šperlová</t>
  </si>
  <si>
    <t>Pokorná Emilka</t>
  </si>
  <si>
    <t>Barbora Nováková</t>
  </si>
  <si>
    <t>HAUEROVA ANNA</t>
  </si>
  <si>
    <t>Glacová Klára</t>
  </si>
  <si>
    <t>Forsterová Zuzana</t>
  </si>
  <si>
    <t>Krebsová Anna</t>
  </si>
  <si>
    <t>Mužíková Kristýna</t>
  </si>
  <si>
    <t>Simona Loblová</t>
  </si>
  <si>
    <t>Anastázie Pintová</t>
  </si>
  <si>
    <t>Kuglerová Andrea</t>
  </si>
  <si>
    <t>dívky 2007-2008</t>
  </si>
  <si>
    <t>Duchková Berenika</t>
  </si>
  <si>
    <t>Chmelíková Natalie</t>
  </si>
  <si>
    <t>Rumlová Karolína</t>
  </si>
  <si>
    <t>Mertlová Aneta</t>
  </si>
  <si>
    <t>Pflugová Klára</t>
  </si>
  <si>
    <t>Štruncová Justýna</t>
  </si>
  <si>
    <t>Markéta Andrlová</t>
  </si>
  <si>
    <t>Páníková Markéta</t>
  </si>
  <si>
    <t>Šperlová Vanesa</t>
  </si>
  <si>
    <t>Gruberová Markéta Dana</t>
  </si>
  <si>
    <t>Matoušková Adéla</t>
  </si>
  <si>
    <t>Šnajdrová Tereza</t>
  </si>
  <si>
    <t>Aneta Matúšková</t>
  </si>
  <si>
    <t>Zůnová Veronika</t>
  </si>
  <si>
    <t>Michalová Sofie</t>
  </si>
  <si>
    <t>Šnajdrová Kristýna</t>
  </si>
  <si>
    <t>Provalilová Adina</t>
  </si>
  <si>
    <t>Bieliková Andrea</t>
  </si>
  <si>
    <t>Kučerová Ema</t>
  </si>
  <si>
    <t>Hůrková Tereza</t>
  </si>
  <si>
    <t>Fashingbauerová Ema</t>
  </si>
  <si>
    <t>Ježová Kateřina</t>
  </si>
  <si>
    <t>Vykoukalová Nicol</t>
  </si>
  <si>
    <t>Fantová Viktorie</t>
  </si>
  <si>
    <t>ZAKLOVÁ ADÉLA</t>
  </si>
  <si>
    <t>Houdková Tereza </t>
  </si>
  <si>
    <t>Čermáková Lucie</t>
  </si>
  <si>
    <t>Nováková Kateřina</t>
  </si>
  <si>
    <t>Ottová Michaela</t>
  </si>
  <si>
    <t>Adriana Wurknerová</t>
  </si>
  <si>
    <t>Kůrková Anna</t>
  </si>
  <si>
    <t>Písaříková Hana</t>
  </si>
  <si>
    <t>VANÍKOVÁ NELA</t>
  </si>
  <si>
    <t>Holečková Lucie</t>
  </si>
  <si>
    <t>Kateřina Špalová</t>
  </si>
  <si>
    <t>Presslová Barbora</t>
  </si>
  <si>
    <t>Kopelentová Anežka</t>
  </si>
  <si>
    <t>Vacíková Eliška</t>
  </si>
  <si>
    <t>Hrůzová Natálie</t>
  </si>
  <si>
    <t>Nekolová Magdaléna</t>
  </si>
  <si>
    <t xml:space="preserve">Matějovicová Štěpánka </t>
  </si>
  <si>
    <t>Wittmannová Michaela</t>
  </si>
  <si>
    <t>Štruncová Vendula</t>
  </si>
  <si>
    <t>Bednářová Tereza</t>
  </si>
  <si>
    <t>Maníková Nikola</t>
  </si>
  <si>
    <t>Šušotová Veronika</t>
  </si>
  <si>
    <t>Grausgruberová Anastazie</t>
  </si>
  <si>
    <t>Sobotová Kateřina</t>
  </si>
  <si>
    <t>Anežka Hniličková</t>
  </si>
  <si>
    <t>Heclová Julie</t>
  </si>
  <si>
    <t>Parisis Christina</t>
  </si>
  <si>
    <t>dívky 2009-2010</t>
  </si>
  <si>
    <t>Houdková Matylda</t>
  </si>
  <si>
    <t>Matoušková Alena</t>
  </si>
  <si>
    <t>Turečková Karolína</t>
  </si>
  <si>
    <t>Kristýna Záhořová</t>
  </si>
  <si>
    <t>Kušnierová Adéla</t>
  </si>
  <si>
    <t>Šmákalová Zuzana</t>
  </si>
  <si>
    <t>Zýková Anna</t>
  </si>
  <si>
    <t>Maříková Eliška</t>
  </si>
  <si>
    <t>Vyhnánková Lucie</t>
  </si>
  <si>
    <t>SKLPLZ</t>
  </si>
  <si>
    <t>Kovandová Kristýna</t>
  </si>
  <si>
    <t>HEJLOVÁ ANNA</t>
  </si>
  <si>
    <t>BŘÍZOVÁ  VERONIKA </t>
  </si>
  <si>
    <t>Poláčková Viktorie</t>
  </si>
  <si>
    <t>WEISHAUPLOVÁ MARIE</t>
  </si>
  <si>
    <t>Zachová Zoe</t>
  </si>
  <si>
    <t>Pěčová Nicol</t>
  </si>
  <si>
    <t>Piknerová Eliška</t>
  </si>
  <si>
    <t>Svobodová Eliška</t>
  </si>
  <si>
    <t>Hovorková Eliška</t>
  </si>
  <si>
    <t>Milá Johana</t>
  </si>
  <si>
    <t>Turková Terezie</t>
  </si>
  <si>
    <t>Slepičková Zuzana</t>
  </si>
  <si>
    <t>Ausbergerová Stella</t>
  </si>
  <si>
    <t>CHOCOVÁ SILVIE</t>
  </si>
  <si>
    <t>Boučková Anežka</t>
  </si>
  <si>
    <t>KRAUSOVÁ JULIE</t>
  </si>
  <si>
    <t>BREZÁNI LEONTÝNA</t>
  </si>
  <si>
    <t>Šístková Markéta</t>
  </si>
  <si>
    <t>NOVÁKOVÁ EMA</t>
  </si>
  <si>
    <t>Sojková Kristýna</t>
  </si>
  <si>
    <t>ŠKARBANOVÁ KAROLÍNA</t>
  </si>
  <si>
    <t>Preislerová Kristýna</t>
  </si>
  <si>
    <t>Břicháčková Beáta</t>
  </si>
  <si>
    <t>Hrubá Lucie</t>
  </si>
  <si>
    <t>Antošová Anna</t>
  </si>
  <si>
    <t>Rozálie Nováková</t>
  </si>
  <si>
    <t>Chlebová Lucie</t>
  </si>
  <si>
    <t>Sofronová Michaela</t>
  </si>
  <si>
    <t>Krajský víceboj přípravek</t>
  </si>
  <si>
    <t>Hoši 2005-2006</t>
  </si>
  <si>
    <t>Hoši 2007-2008</t>
  </si>
  <si>
    <t>Hoši 2009-2010</t>
  </si>
  <si>
    <t>Dívky 2005-2006</t>
  </si>
  <si>
    <t>Dívky 2007-2008</t>
  </si>
  <si>
    <t>Dívky 2009-2010</t>
  </si>
  <si>
    <t xml:space="preserve">MILARI </t>
  </si>
  <si>
    <t>BLATNA</t>
  </si>
  <si>
    <t>Bělá n.R.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</si>
</sst>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0.0"/>
    <numFmt numFmtId="166" formatCode="dd/mm/yy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10"/>
      <name val="Arial CE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8"/>
      <color indexed="8"/>
      <name val="Tahoma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Courier New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9"/>
      </bottom>
    </border>
    <border>
      <left/>
      <right style="thin">
        <color indexed="8"/>
      </right>
      <top style="medium">
        <color indexed="8"/>
      </top>
      <bottom style="thin">
        <color indexed="9"/>
      </bottom>
    </border>
    <border>
      <left/>
      <right/>
      <top style="medium">
        <color indexed="8"/>
      </top>
      <bottom style="thin">
        <color indexed="9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</border>
    <border>
      <left style="medium">
        <color indexed="8"/>
      </left>
      <right style="thin">
        <color indexed="8"/>
      </right>
      <top style="thin">
        <color indexed="9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9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9"/>
      </top>
      <bottom style="medium">
        <color indexed="8"/>
      </bottom>
    </border>
    <border>
      <left/>
      <right/>
      <top style="thin"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indexed="8"/>
      </right>
      <top style="medium">
        <color indexed="8"/>
      </top>
      <bottom style="hair">
        <color indexed="22"/>
      </bottom>
    </border>
    <border>
      <left/>
      <right style="thin">
        <color indexed="9"/>
      </right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hair">
        <color indexed="22"/>
      </top>
      <bottom style="hair">
        <color indexed="22"/>
      </bottom>
    </border>
    <border>
      <left/>
      <right style="dotted">
        <color indexed="55"/>
      </right>
      <top style="hair">
        <color indexed="22"/>
      </top>
      <bottom style="hair">
        <color indexed="22"/>
      </bottom>
    </border>
    <border>
      <left/>
      <right style="thin">
        <color indexed="8"/>
      </right>
      <top/>
      <bottom style="hair">
        <color indexed="22"/>
      </bottom>
    </border>
    <border>
      <left/>
      <right style="medium">
        <color indexed="8"/>
      </right>
      <top/>
      <bottom style="hair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</border>
    <border>
      <left style="medium">
        <color indexed="8"/>
      </left>
      <right style="medium">
        <color indexed="8"/>
      </right>
      <top style="thin">
        <color indexed="9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hair">
        <color indexed="22"/>
      </top>
      <bottom style="medium">
        <color indexed="8"/>
      </bottom>
    </border>
    <border>
      <left/>
      <right style="dotted">
        <color indexed="55"/>
      </right>
      <top style="hair">
        <color indexed="22"/>
      </top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 style="hair">
        <color indexed="22"/>
      </top>
      <bottom style="hair">
        <color indexed="22"/>
      </bottom>
    </border>
    <border>
      <left/>
      <right style="thin">
        <color indexed="8"/>
      </right>
      <top style="hair">
        <color indexed="22"/>
      </top>
      <bottom style="medium">
        <color indexed="8"/>
      </bottom>
    </border>
    <border>
      <left/>
      <right style="thin">
        <color indexed="9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 style="thin">
        <color indexed="9"/>
      </bottom>
    </border>
    <border>
      <left style="thin">
        <color indexed="8"/>
      </left>
      <right/>
      <top/>
      <bottom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</border>
    <border>
      <left style="medium">
        <color indexed="8"/>
      </left>
      <right style="thin">
        <color indexed="9"/>
      </right>
      <top style="thin">
        <color indexed="9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9"/>
      </right>
      <top/>
      <bottom style="thin">
        <color indexed="9"/>
      </bottom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hair">
        <color indexed="22"/>
      </top>
      <bottom/>
    </border>
    <border>
      <left/>
      <right style="dotted">
        <color indexed="55"/>
      </right>
      <top style="hair">
        <color indexed="22"/>
      </top>
      <bottom/>
    </border>
    <border>
      <left/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dotted">
        <color indexed="55"/>
      </left>
      <right style="thin">
        <color indexed="8"/>
      </right>
      <top style="dotted">
        <color indexed="55"/>
      </top>
      <bottom style="dotted">
        <color indexed="55"/>
      </bottom>
    </border>
    <border>
      <left style="medium">
        <color indexed="8"/>
      </left>
      <right/>
      <top style="medium">
        <color indexed="8"/>
      </top>
      <bottom style="thin">
        <color indexed="9"/>
      </bottom>
    </border>
    <border>
      <left style="medium">
        <color indexed="8"/>
      </left>
      <right/>
      <top style="thin">
        <color indexed="9"/>
      </top>
      <bottom style="thin">
        <color indexed="9"/>
      </bottom>
    </border>
    <border>
      <left style="medium">
        <color indexed="8"/>
      </left>
      <right/>
      <top style="thin">
        <color indexed="9"/>
      </top>
      <bottom/>
    </border>
    <border>
      <left style="medium"/>
      <right style="medium"/>
      <top style="medium"/>
      <bottom style="thin">
        <color indexed="9"/>
      </bottom>
    </border>
    <border>
      <left style="medium"/>
      <right style="medium"/>
      <top style="thin">
        <color indexed="9"/>
      </top>
      <bottom style="thin">
        <color indexed="9"/>
      </bottom>
    </border>
    <border>
      <left style="medium"/>
      <right style="medium"/>
      <top style="thin">
        <color indexed="9"/>
      </top>
      <bottom style="medium"/>
    </border>
    <border>
      <left style="medium"/>
      <right style="medium"/>
      <top/>
      <bottom style="thin">
        <color indexed="9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/>
      <bottom style="medium"/>
    </border>
    <border>
      <left/>
      <right style="medium"/>
      <top style="thin">
        <color indexed="9"/>
      </top>
      <bottom style="medium"/>
    </border>
    <border>
      <left style="medium"/>
      <right/>
      <top style="medium"/>
      <bottom style="medium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hair">
        <color indexed="22"/>
      </bottom>
    </border>
    <border>
      <left/>
      <right style="dotted">
        <color indexed="55"/>
      </right>
      <top/>
      <bottom style="hair">
        <color indexed="22"/>
      </bottom>
    </border>
    <border>
      <left/>
      <right style="dotted">
        <color indexed="55"/>
      </right>
      <top style="thin"/>
      <bottom style="hair">
        <color indexed="22"/>
      </bottom>
    </border>
    <border>
      <left style="thin"/>
      <right/>
      <top style="hair">
        <color indexed="22"/>
      </top>
      <bottom style="hair">
        <color indexed="22"/>
      </bottom>
    </border>
    <border>
      <left/>
      <right style="thin"/>
      <top/>
      <bottom style="hair">
        <color indexed="22"/>
      </bottom>
    </border>
    <border>
      <left style="thin"/>
      <right/>
      <top style="hair">
        <color indexed="22"/>
      </top>
      <bottom style="thin"/>
    </border>
    <border>
      <left/>
      <right style="thin">
        <color indexed="8"/>
      </right>
      <top/>
      <bottom style="thin"/>
    </border>
    <border>
      <left/>
      <right style="dotted">
        <color indexed="55"/>
      </right>
      <top style="hair">
        <color indexed="22"/>
      </top>
      <bottom style="thin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/>
      <bottom style="thin">
        <color indexed="9"/>
      </bottom>
    </border>
    <border>
      <left style="thin"/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/>
      <top/>
      <bottom style="thin">
        <color indexed="9"/>
      </bottom>
    </border>
    <border>
      <left style="thin"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 style="thin"/>
    </border>
    <border>
      <left style="thin">
        <color indexed="9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medium">
        <color indexed="8"/>
      </top>
      <bottom style="hair">
        <color indexed="22"/>
      </bottom>
    </border>
    <border>
      <left/>
      <right style="dotted">
        <color indexed="55"/>
      </right>
      <top style="medium">
        <color indexed="8"/>
      </top>
      <bottom style="hair">
        <color indexed="22"/>
      </bottom>
    </border>
    <border>
      <left/>
      <right style="medium">
        <color indexed="8"/>
      </right>
      <top style="medium">
        <color indexed="8"/>
      </top>
      <bottom style="hair">
        <color indexed="22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hair">
        <color indexed="22"/>
      </bottom>
    </border>
    <border>
      <left/>
      <right style="thin"/>
      <top style="thin"/>
      <bottom style="hair">
        <color indexed="22"/>
      </bottom>
    </border>
    <border>
      <left style="thin"/>
      <right/>
      <top style="hair">
        <color indexed="22"/>
      </top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hair">
        <color indexed="22"/>
      </bottom>
    </border>
    <border>
      <left/>
      <right style="hair"/>
      <top style="hair"/>
      <bottom style="hair"/>
    </border>
    <border>
      <left style="hair"/>
      <right style="thin"/>
      <top style="hair"/>
      <bottom style="thin"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/>
      <right style="dotted">
        <color indexed="55"/>
      </right>
      <top style="hair">
        <color indexed="22"/>
      </top>
      <bottom style="hair">
        <color indexed="22"/>
      </bottom>
    </border>
    <border>
      <left style="thin"/>
      <right style="dotted">
        <color indexed="55"/>
      </right>
      <top style="hair">
        <color indexed="22"/>
      </top>
      <bottom style="thin"/>
    </border>
    <border>
      <left style="thin"/>
      <right style="dotted">
        <color indexed="55"/>
      </right>
      <top style="thin"/>
      <bottom style="hair">
        <color indexed="22"/>
      </bottom>
    </border>
    <border>
      <left/>
      <right style="thin">
        <color indexed="8"/>
      </right>
      <top style="thin"/>
      <bottom/>
    </border>
    <border>
      <left style="thin"/>
      <right style="hair"/>
      <top style="hair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thin"/>
      <bottom style="hair">
        <color indexed="22"/>
      </bottom>
    </border>
    <border>
      <left/>
      <right/>
      <top style="hair">
        <color indexed="22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right"/>
      <protection locked="0"/>
    </xf>
    <xf numFmtId="164" fontId="0" fillId="0" borderId="12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33" borderId="24" xfId="0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 locked="0"/>
    </xf>
    <xf numFmtId="0" fontId="5" fillId="0" borderId="26" xfId="0" applyFont="1" applyBorder="1" applyAlignment="1" applyProtection="1">
      <alignment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0" fillId="33" borderId="32" xfId="0" applyFill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/>
    </xf>
    <xf numFmtId="0" fontId="9" fillId="0" borderId="34" xfId="0" applyFont="1" applyBorder="1" applyAlignment="1" applyProtection="1">
      <alignment horizontal="center"/>
      <protection/>
    </xf>
    <xf numFmtId="0" fontId="10" fillId="33" borderId="35" xfId="0" applyFont="1" applyFill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7" fillId="0" borderId="37" xfId="0" applyFont="1" applyBorder="1" applyAlignment="1">
      <alignment/>
    </xf>
    <xf numFmtId="0" fontId="8" fillId="0" borderId="38" xfId="0" applyNumberFormat="1" applyFont="1" applyBorder="1" applyAlignment="1" applyProtection="1">
      <alignment horizontal="center"/>
      <protection locked="0"/>
    </xf>
    <xf numFmtId="2" fontId="0" fillId="0" borderId="39" xfId="0" applyNumberFormat="1" applyBorder="1" applyAlignment="1" applyProtection="1">
      <alignment horizontal="center"/>
      <protection locked="0"/>
    </xf>
    <xf numFmtId="165" fontId="0" fillId="0" borderId="40" xfId="0" applyNumberFormat="1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/>
    </xf>
    <xf numFmtId="2" fontId="0" fillId="0" borderId="40" xfId="0" applyNumberFormat="1" applyBorder="1" applyAlignment="1" applyProtection="1">
      <alignment horizontal="center"/>
      <protection locked="0"/>
    </xf>
    <xf numFmtId="165" fontId="0" fillId="0" borderId="39" xfId="0" applyNumberForma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center"/>
      <protection/>
    </xf>
    <xf numFmtId="0" fontId="10" fillId="33" borderId="20" xfId="0" applyFont="1" applyFill="1" applyBorder="1" applyAlignment="1" applyProtection="1">
      <alignment horizontal="right"/>
      <protection locked="0"/>
    </xf>
    <xf numFmtId="0" fontId="0" fillId="0" borderId="37" xfId="0" applyFont="1" applyBorder="1" applyAlignment="1" applyProtection="1">
      <alignment/>
      <protection locked="0"/>
    </xf>
    <xf numFmtId="0" fontId="5" fillId="34" borderId="43" xfId="0" applyFont="1" applyFill="1" applyBorder="1" applyAlignment="1" applyProtection="1">
      <alignment/>
      <protection locked="0"/>
    </xf>
    <xf numFmtId="0" fontId="5" fillId="34" borderId="24" xfId="0" applyFont="1" applyFill="1" applyBorder="1" applyAlignment="1" applyProtection="1">
      <alignment/>
      <protection locked="0"/>
    </xf>
    <xf numFmtId="0" fontId="0" fillId="33" borderId="2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5" fillId="34" borderId="44" xfId="0" applyFont="1" applyFill="1" applyBorder="1" applyAlignment="1" applyProtection="1">
      <alignment/>
      <protection locked="0"/>
    </xf>
    <xf numFmtId="0" fontId="0" fillId="0" borderId="38" xfId="0" applyFont="1" applyBorder="1" applyAlignment="1" applyProtection="1">
      <alignment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5" fillId="34" borderId="45" xfId="0" applyFont="1" applyFill="1" applyBorder="1" applyAlignment="1" applyProtection="1">
      <alignment/>
      <protection locked="0"/>
    </xf>
    <xf numFmtId="0" fontId="7" fillId="0" borderId="38" xfId="0" applyFont="1" applyBorder="1" applyAlignment="1">
      <alignment/>
    </xf>
    <xf numFmtId="0" fontId="0" fillId="34" borderId="46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8" fillId="0" borderId="38" xfId="0" applyFont="1" applyBorder="1" applyAlignment="1" applyProtection="1">
      <alignment horizontal="center"/>
      <protection locked="0"/>
    </xf>
    <xf numFmtId="0" fontId="0" fillId="0" borderId="35" xfId="0" applyBorder="1" applyAlignment="1" applyProtection="1">
      <alignment/>
      <protection locked="0"/>
    </xf>
    <xf numFmtId="0" fontId="10" fillId="0" borderId="20" xfId="0" applyFont="1" applyBorder="1" applyAlignment="1" applyProtection="1">
      <alignment/>
      <protection locked="0"/>
    </xf>
    <xf numFmtId="0" fontId="12" fillId="0" borderId="37" xfId="0" applyFont="1" applyBorder="1" applyAlignment="1">
      <alignment/>
    </xf>
    <xf numFmtId="0" fontId="8" fillId="0" borderId="38" xfId="0" applyFont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2" fillId="0" borderId="47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165" fontId="0" fillId="0" borderId="48" xfId="0" applyNumberFormat="1" applyBorder="1" applyAlignment="1" applyProtection="1">
      <alignment horizontal="center"/>
      <protection locked="0"/>
    </xf>
    <xf numFmtId="165" fontId="0" fillId="0" borderId="49" xfId="0" applyNumberFormat="1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/>
    </xf>
    <xf numFmtId="2" fontId="0" fillId="0" borderId="49" xfId="0" applyNumberFormat="1" applyBorder="1" applyAlignment="1" applyProtection="1">
      <alignment horizontal="center"/>
      <protection locked="0"/>
    </xf>
    <xf numFmtId="0" fontId="5" fillId="0" borderId="51" xfId="0" applyFont="1" applyBorder="1" applyAlignment="1" applyProtection="1">
      <alignment horizontal="center"/>
      <protection/>
    </xf>
    <xf numFmtId="0" fontId="0" fillId="0" borderId="52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43" xfId="0" applyFont="1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5" fillId="0" borderId="24" xfId="0" applyFon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5" fillId="0" borderId="32" xfId="0" applyFont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35" borderId="53" xfId="0" applyFont="1" applyFill="1" applyBorder="1" applyAlignment="1" applyProtection="1">
      <alignment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38" xfId="0" applyNumberFormat="1" applyBorder="1" applyAlignment="1" applyProtection="1">
      <alignment horizontal="center"/>
      <protection locked="0"/>
    </xf>
    <xf numFmtId="0" fontId="5" fillId="0" borderId="44" xfId="0" applyFont="1" applyBorder="1" applyAlignment="1" applyProtection="1">
      <alignment/>
      <protection locked="0"/>
    </xf>
    <xf numFmtId="0" fontId="5" fillId="0" borderId="45" xfId="0" applyFont="1" applyBorder="1" applyAlignment="1" applyProtection="1">
      <alignment/>
      <protection locked="0"/>
    </xf>
    <xf numFmtId="0" fontId="0" fillId="0" borderId="46" xfId="0" applyFont="1" applyBorder="1" applyAlignment="1" applyProtection="1">
      <alignment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14" fillId="0" borderId="25" xfId="0" applyFont="1" applyBorder="1" applyAlignment="1">
      <alignment/>
    </xf>
    <xf numFmtId="0" fontId="8" fillId="0" borderId="26" xfId="0" applyNumberFormat="1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54" xfId="0" applyFont="1" applyBorder="1" applyAlignment="1" applyProtection="1">
      <alignment/>
      <protection locked="0"/>
    </xf>
    <xf numFmtId="0" fontId="5" fillId="0" borderId="35" xfId="0" applyFont="1" applyBorder="1" applyAlignment="1" applyProtection="1">
      <alignment horizontal="center"/>
      <protection/>
    </xf>
    <xf numFmtId="0" fontId="0" fillId="0" borderId="37" xfId="0" applyFont="1" applyFill="1" applyBorder="1" applyAlignment="1">
      <alignment/>
    </xf>
    <xf numFmtId="0" fontId="0" fillId="0" borderId="44" xfId="0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1" fontId="0" fillId="33" borderId="20" xfId="0" applyNumberFormat="1" applyFont="1" applyFill="1" applyBorder="1" applyAlignment="1" applyProtection="1">
      <alignment horizontal="right"/>
      <protection locked="0"/>
    </xf>
    <xf numFmtId="0" fontId="0" fillId="0" borderId="56" xfId="0" applyFont="1" applyBorder="1" applyAlignment="1" applyProtection="1">
      <alignment/>
      <protection locked="0"/>
    </xf>
    <xf numFmtId="1" fontId="5" fillId="33" borderId="20" xfId="0" applyNumberFormat="1" applyFont="1" applyFill="1" applyBorder="1" applyAlignment="1" applyProtection="1">
      <alignment horizontal="right"/>
      <protection/>
    </xf>
    <xf numFmtId="0" fontId="0" fillId="33" borderId="20" xfId="0" applyFont="1" applyFill="1" applyBorder="1" applyAlignment="1" applyProtection="1">
      <alignment horizontal="right"/>
      <protection locked="0"/>
    </xf>
    <xf numFmtId="1" fontId="0" fillId="33" borderId="20" xfId="0" applyNumberFormat="1" applyFont="1" applyFill="1" applyBorder="1" applyAlignment="1" applyProtection="1">
      <alignment horizontal="right"/>
      <protection/>
    </xf>
    <xf numFmtId="0" fontId="7" fillId="0" borderId="56" xfId="0" applyFont="1" applyBorder="1" applyAlignment="1">
      <alignment/>
    </xf>
    <xf numFmtId="1" fontId="5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right"/>
      <protection locked="0"/>
    </xf>
    <xf numFmtId="1" fontId="0" fillId="33" borderId="0" xfId="0" applyNumberFormat="1" applyFont="1" applyFill="1" applyBorder="1" applyAlignment="1" applyProtection="1">
      <alignment horizontal="right"/>
      <protection/>
    </xf>
    <xf numFmtId="1" fontId="5" fillId="0" borderId="0" xfId="0" applyNumberFormat="1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 locked="0"/>
    </xf>
    <xf numFmtId="1" fontId="5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0" fillId="33" borderId="20" xfId="0" applyFont="1" applyFill="1" applyBorder="1" applyAlignment="1" applyProtection="1">
      <alignment/>
      <protection locked="0"/>
    </xf>
    <xf numFmtId="0" fontId="0" fillId="33" borderId="20" xfId="0" applyFont="1" applyFill="1" applyBorder="1" applyAlignment="1" applyProtection="1">
      <alignment/>
      <protection/>
    </xf>
    <xf numFmtId="0" fontId="0" fillId="33" borderId="35" xfId="0" applyFont="1" applyFill="1" applyBorder="1" applyAlignment="1" applyProtection="1">
      <alignment/>
      <protection locked="0"/>
    </xf>
    <xf numFmtId="0" fontId="8" fillId="0" borderId="57" xfId="0" applyNumberFormat="1" applyFont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right"/>
      <protection/>
    </xf>
    <xf numFmtId="0" fontId="0" fillId="0" borderId="58" xfId="0" applyFont="1" applyBorder="1" applyAlignment="1" applyProtection="1">
      <alignment/>
      <protection locked="0"/>
    </xf>
    <xf numFmtId="0" fontId="0" fillId="0" borderId="59" xfId="0" applyBorder="1" applyAlignment="1" applyProtection="1">
      <alignment horizontal="center"/>
      <protection/>
    </xf>
    <xf numFmtId="0" fontId="0" fillId="0" borderId="60" xfId="0" applyBorder="1" applyAlignment="1" applyProtection="1">
      <alignment horizontal="center"/>
      <protection/>
    </xf>
    <xf numFmtId="164" fontId="0" fillId="0" borderId="11" xfId="0" applyNumberFormat="1" applyBorder="1" applyAlignment="1" applyProtection="1">
      <alignment/>
      <protection locked="0"/>
    </xf>
    <xf numFmtId="0" fontId="15" fillId="34" borderId="0" xfId="0" applyFont="1" applyFill="1" applyBorder="1" applyAlignment="1">
      <alignment wrapText="1"/>
    </xf>
    <xf numFmtId="0" fontId="15" fillId="34" borderId="61" xfId="0" applyFont="1" applyFill="1" applyBorder="1" applyAlignment="1">
      <alignment wrapText="1"/>
    </xf>
    <xf numFmtId="0" fontId="5" fillId="0" borderId="62" xfId="0" applyFont="1" applyBorder="1" applyAlignment="1" applyProtection="1">
      <alignment/>
      <protection locked="0"/>
    </xf>
    <xf numFmtId="0" fontId="5" fillId="35" borderId="63" xfId="0" applyFont="1" applyFill="1" applyBorder="1" applyAlignment="1" applyProtection="1">
      <alignment horizontal="center"/>
      <protection locked="0"/>
    </xf>
    <xf numFmtId="0" fontId="0" fillId="35" borderId="64" xfId="0" applyFill="1" applyBorder="1" applyAlignment="1" applyProtection="1">
      <alignment horizontal="center"/>
      <protection locked="0"/>
    </xf>
    <xf numFmtId="0" fontId="0" fillId="0" borderId="65" xfId="0" applyBorder="1" applyAlignment="1" applyProtection="1">
      <alignment/>
      <protection locked="0"/>
    </xf>
    <xf numFmtId="0" fontId="0" fillId="35" borderId="66" xfId="0" applyFill="1" applyBorder="1" applyAlignment="1" applyProtection="1">
      <alignment horizontal="center"/>
      <protection locked="0"/>
    </xf>
    <xf numFmtId="0" fontId="0" fillId="35" borderId="45" xfId="0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right"/>
      <protection locked="0"/>
    </xf>
    <xf numFmtId="0" fontId="0" fillId="0" borderId="67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68" xfId="0" applyBorder="1" applyAlignment="1" applyProtection="1">
      <alignment/>
      <protection locked="0"/>
    </xf>
    <xf numFmtId="0" fontId="5" fillId="0" borderId="69" xfId="0" applyFont="1" applyBorder="1" applyAlignment="1" applyProtection="1">
      <alignment/>
      <protection locked="0"/>
    </xf>
    <xf numFmtId="0" fontId="0" fillId="0" borderId="69" xfId="0" applyBorder="1" applyAlignment="1" applyProtection="1">
      <alignment/>
      <protection locked="0"/>
    </xf>
    <xf numFmtId="0" fontId="0" fillId="0" borderId="45" xfId="0" applyBorder="1" applyAlignment="1" applyProtection="1">
      <alignment horizontal="right"/>
      <protection locked="0"/>
    </xf>
    <xf numFmtId="0" fontId="0" fillId="0" borderId="69" xfId="0" applyBorder="1" applyAlignment="1" applyProtection="1">
      <alignment horizontal="right"/>
      <protection locked="0"/>
    </xf>
    <xf numFmtId="0" fontId="0" fillId="0" borderId="45" xfId="0" applyBorder="1" applyAlignment="1" applyProtection="1">
      <alignment/>
      <protection locked="0"/>
    </xf>
    <xf numFmtId="0" fontId="0" fillId="0" borderId="70" xfId="0" applyBorder="1" applyAlignment="1" applyProtection="1">
      <alignment/>
      <protection locked="0"/>
    </xf>
    <xf numFmtId="0" fontId="0" fillId="35" borderId="71" xfId="0" applyFont="1" applyFill="1" applyBorder="1" applyAlignment="1" applyProtection="1">
      <alignment/>
      <protection locked="0"/>
    </xf>
    <xf numFmtId="0" fontId="0" fillId="35" borderId="72" xfId="0" applyFill="1" applyBorder="1" applyAlignment="1" applyProtection="1">
      <alignment horizontal="center"/>
      <protection locked="0"/>
    </xf>
    <xf numFmtId="0" fontId="0" fillId="35" borderId="73" xfId="0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69" xfId="0" applyFont="1" applyBorder="1" applyAlignment="1" applyProtection="1">
      <alignment/>
      <protection locked="0"/>
    </xf>
    <xf numFmtId="0" fontId="12" fillId="0" borderId="69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69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 applyProtection="1">
      <alignment/>
      <protection locked="0"/>
    </xf>
    <xf numFmtId="166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58" xfId="0" applyFont="1" applyFill="1" applyBorder="1" applyAlignment="1">
      <alignment/>
    </xf>
    <xf numFmtId="166" fontId="8" fillId="0" borderId="74" xfId="0" applyNumberFormat="1" applyFont="1" applyFill="1" applyBorder="1" applyAlignment="1">
      <alignment/>
    </xf>
    <xf numFmtId="0" fontId="8" fillId="0" borderId="74" xfId="0" applyFont="1" applyFill="1" applyBorder="1" applyAlignment="1">
      <alignment/>
    </xf>
    <xf numFmtId="0" fontId="50" fillId="0" borderId="0" xfId="0" applyFont="1" applyAlignment="1">
      <alignment/>
    </xf>
    <xf numFmtId="0" fontId="0" fillId="0" borderId="75" xfId="0" applyFont="1" applyBorder="1" applyAlignment="1" applyProtection="1">
      <alignment horizontal="center"/>
      <protection locked="0"/>
    </xf>
    <xf numFmtId="165" fontId="0" fillId="0" borderId="76" xfId="0" applyNumberFormat="1" applyBorder="1" applyAlignment="1" applyProtection="1">
      <alignment horizontal="center"/>
      <protection locked="0"/>
    </xf>
    <xf numFmtId="165" fontId="0" fillId="0" borderId="77" xfId="0" applyNumberFormat="1" applyBorder="1" applyAlignment="1" applyProtection="1">
      <alignment horizontal="center"/>
      <protection locked="0"/>
    </xf>
    <xf numFmtId="2" fontId="0" fillId="0" borderId="77" xfId="0" applyNumberFormat="1" applyBorder="1" applyAlignment="1" applyProtection="1">
      <alignment horizontal="center"/>
      <protection locked="0"/>
    </xf>
    <xf numFmtId="0" fontId="9" fillId="0" borderId="78" xfId="0" applyFont="1" applyBorder="1" applyAlignment="1" applyProtection="1">
      <alignment horizontal="center"/>
      <protection/>
    </xf>
    <xf numFmtId="0" fontId="5" fillId="0" borderId="79" xfId="0" applyFont="1" applyBorder="1" applyAlignment="1" applyProtection="1">
      <alignment horizontal="center"/>
      <protection/>
    </xf>
    <xf numFmtId="0" fontId="0" fillId="0" borderId="80" xfId="0" applyBorder="1" applyAlignment="1" applyProtection="1">
      <alignment/>
      <protection locked="0"/>
    </xf>
    <xf numFmtId="0" fontId="0" fillId="0" borderId="81" xfId="0" applyBorder="1" applyAlignment="1" applyProtection="1">
      <alignment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82" xfId="0" applyBorder="1" applyAlignment="1" applyProtection="1">
      <alignment horizontal="center"/>
      <protection/>
    </xf>
    <xf numFmtId="0" fontId="0" fillId="34" borderId="83" xfId="0" applyFill="1" applyBorder="1" applyAlignment="1" applyProtection="1">
      <alignment/>
      <protection locked="0"/>
    </xf>
    <xf numFmtId="0" fontId="0" fillId="34" borderId="84" xfId="0" applyFill="1" applyBorder="1" applyAlignment="1" applyProtection="1">
      <alignment/>
      <protection locked="0"/>
    </xf>
    <xf numFmtId="0" fontId="0" fillId="34" borderId="85" xfId="0" applyFill="1" applyBorder="1" applyAlignment="1" applyProtection="1">
      <alignment/>
      <protection locked="0"/>
    </xf>
    <xf numFmtId="0" fontId="0" fillId="34" borderId="58" xfId="0" applyFont="1" applyFill="1" applyBorder="1" applyAlignment="1" applyProtection="1">
      <alignment/>
      <protection locked="0"/>
    </xf>
    <xf numFmtId="0" fontId="0" fillId="34" borderId="33" xfId="0" applyFill="1" applyBorder="1" applyAlignment="1" applyProtection="1">
      <alignment/>
      <protection locked="0"/>
    </xf>
    <xf numFmtId="0" fontId="0" fillId="34" borderId="35" xfId="0" applyFill="1" applyBorder="1" applyAlignment="1" applyProtection="1">
      <alignment/>
      <protection locked="0"/>
    </xf>
    <xf numFmtId="0" fontId="0" fillId="34" borderId="86" xfId="0" applyFill="1" applyBorder="1" applyAlignment="1" applyProtection="1">
      <alignment/>
      <protection locked="0"/>
    </xf>
    <xf numFmtId="0" fontId="0" fillId="34" borderId="87" xfId="0" applyFill="1" applyBorder="1" applyAlignment="1" applyProtection="1">
      <alignment/>
      <protection locked="0"/>
    </xf>
    <xf numFmtId="0" fontId="0" fillId="34" borderId="88" xfId="0" applyFill="1" applyBorder="1" applyAlignment="1" applyProtection="1">
      <alignment/>
      <protection locked="0"/>
    </xf>
    <xf numFmtId="0" fontId="0" fillId="0" borderId="83" xfId="0" applyBorder="1" applyAlignment="1" applyProtection="1">
      <alignment/>
      <protection locked="0"/>
    </xf>
    <xf numFmtId="0" fontId="0" fillId="0" borderId="84" xfId="0" applyBorder="1" applyAlignment="1" applyProtection="1">
      <alignment/>
      <protection locked="0"/>
    </xf>
    <xf numFmtId="0" fontId="0" fillId="0" borderId="85" xfId="0" applyBorder="1" applyAlignment="1" applyProtection="1">
      <alignment/>
      <protection locked="0"/>
    </xf>
    <xf numFmtId="0" fontId="0" fillId="0" borderId="87" xfId="0" applyBorder="1" applyAlignment="1" applyProtection="1">
      <alignment/>
      <protection locked="0"/>
    </xf>
    <xf numFmtId="0" fontId="0" fillId="0" borderId="88" xfId="0" applyBorder="1" applyAlignment="1" applyProtection="1">
      <alignment/>
      <protection locked="0"/>
    </xf>
    <xf numFmtId="0" fontId="0" fillId="0" borderId="89" xfId="0" applyBorder="1" applyAlignment="1" applyProtection="1">
      <alignment/>
      <protection locked="0"/>
    </xf>
    <xf numFmtId="0" fontId="0" fillId="0" borderId="90" xfId="0" applyBorder="1" applyAlignment="1" applyProtection="1">
      <alignment/>
      <protection locked="0"/>
    </xf>
    <xf numFmtId="0" fontId="0" fillId="0" borderId="91" xfId="0" applyFont="1" applyBorder="1" applyAlignment="1" applyProtection="1">
      <alignment/>
      <protection locked="0"/>
    </xf>
    <xf numFmtId="0" fontId="0" fillId="0" borderId="92" xfId="0" applyBorder="1" applyAlignment="1" applyProtection="1">
      <alignment/>
      <protection locked="0"/>
    </xf>
    <xf numFmtId="0" fontId="0" fillId="0" borderId="93" xfId="0" applyBorder="1" applyAlignment="1" applyProtection="1">
      <alignment/>
      <protection locked="0"/>
    </xf>
    <xf numFmtId="0" fontId="0" fillId="0" borderId="80" xfId="0" applyBorder="1" applyAlignment="1" applyProtection="1">
      <alignment horizontal="center"/>
      <protection/>
    </xf>
    <xf numFmtId="0" fontId="0" fillId="0" borderId="94" xfId="0" applyFont="1" applyBorder="1" applyAlignment="1" applyProtection="1">
      <alignment horizontal="center"/>
      <protection locked="0"/>
    </xf>
    <xf numFmtId="0" fontId="0" fillId="0" borderId="94" xfId="0" applyBorder="1" applyAlignment="1" applyProtection="1">
      <alignment horizontal="center"/>
      <protection locked="0"/>
    </xf>
    <xf numFmtId="0" fontId="5" fillId="0" borderId="95" xfId="0" applyFont="1" applyBorder="1" applyAlignment="1" applyProtection="1">
      <alignment horizontal="center"/>
      <protection locked="0"/>
    </xf>
    <xf numFmtId="2" fontId="0" fillId="0" borderId="96" xfId="0" applyNumberFormat="1" applyBorder="1" applyAlignment="1" applyProtection="1">
      <alignment horizontal="center"/>
      <protection locked="0"/>
    </xf>
    <xf numFmtId="165" fontId="0" fillId="0" borderId="97" xfId="0" applyNumberFormat="1" applyBorder="1" applyAlignment="1" applyProtection="1">
      <alignment horizontal="center"/>
      <protection locked="0"/>
    </xf>
    <xf numFmtId="165" fontId="0" fillId="0" borderId="98" xfId="0" applyNumberFormat="1" applyBorder="1" applyAlignment="1" applyProtection="1">
      <alignment horizontal="center"/>
      <protection locked="0"/>
    </xf>
    <xf numFmtId="2" fontId="0" fillId="0" borderId="99" xfId="0" applyNumberFormat="1" applyBorder="1" applyAlignment="1" applyProtection="1">
      <alignment horizontal="center"/>
      <protection locked="0"/>
    </xf>
    <xf numFmtId="0" fontId="0" fillId="0" borderId="100" xfId="0" applyBorder="1" applyAlignment="1" applyProtection="1">
      <alignment horizontal="center"/>
      <protection/>
    </xf>
    <xf numFmtId="2" fontId="0" fillId="0" borderId="101" xfId="0" applyNumberFormat="1" applyBorder="1" applyAlignment="1" applyProtection="1">
      <alignment horizontal="center"/>
      <protection locked="0"/>
    </xf>
    <xf numFmtId="0" fontId="0" fillId="0" borderId="102" xfId="0" applyBorder="1" applyAlignment="1" applyProtection="1">
      <alignment horizontal="center"/>
      <protection/>
    </xf>
    <xf numFmtId="165" fontId="0" fillId="0" borderId="103" xfId="0" applyNumberFormat="1" applyBorder="1" applyAlignment="1" applyProtection="1">
      <alignment horizontal="center"/>
      <protection locked="0"/>
    </xf>
    <xf numFmtId="0" fontId="0" fillId="0" borderId="104" xfId="0" applyBorder="1" applyAlignment="1" applyProtection="1">
      <alignment horizontal="center"/>
      <protection/>
    </xf>
    <xf numFmtId="0" fontId="0" fillId="0" borderId="75" xfId="0" applyBorder="1" applyAlignment="1" applyProtection="1">
      <alignment horizontal="center"/>
      <protection locked="0"/>
    </xf>
    <xf numFmtId="165" fontId="0" fillId="0" borderId="99" xfId="0" applyNumberFormat="1" applyBorder="1" applyAlignment="1" applyProtection="1">
      <alignment horizontal="center"/>
      <protection locked="0"/>
    </xf>
    <xf numFmtId="165" fontId="0" fillId="0" borderId="101" xfId="0" applyNumberFormat="1" applyBorder="1" applyAlignment="1" applyProtection="1">
      <alignment horizontal="center"/>
      <protection locked="0"/>
    </xf>
    <xf numFmtId="0" fontId="12" fillId="0" borderId="75" xfId="0" applyFont="1" applyFill="1" applyBorder="1" applyAlignment="1">
      <alignment horizontal="center"/>
    </xf>
    <xf numFmtId="0" fontId="12" fillId="0" borderId="105" xfId="0" applyFont="1" applyFill="1" applyBorder="1" applyAlignment="1">
      <alignment horizontal="center"/>
    </xf>
    <xf numFmtId="0" fontId="12" fillId="0" borderId="106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0" fillId="0" borderId="107" xfId="0" applyBorder="1" applyAlignment="1" applyProtection="1">
      <alignment/>
      <protection locked="0"/>
    </xf>
    <xf numFmtId="2" fontId="0" fillId="0" borderId="107" xfId="0" applyNumberFormat="1" applyBorder="1" applyAlignment="1" applyProtection="1">
      <alignment horizontal="center"/>
      <protection locked="0"/>
    </xf>
    <xf numFmtId="0" fontId="0" fillId="0" borderId="107" xfId="0" applyBorder="1" applyAlignment="1" applyProtection="1">
      <alignment horizontal="center"/>
      <protection/>
    </xf>
    <xf numFmtId="165" fontId="0" fillId="0" borderId="107" xfId="0" applyNumberFormat="1" applyBorder="1" applyAlignment="1" applyProtection="1">
      <alignment horizontal="center"/>
      <protection locked="0"/>
    </xf>
    <xf numFmtId="0" fontId="0" fillId="0" borderId="108" xfId="0" applyBorder="1" applyAlignment="1" applyProtection="1">
      <alignment/>
      <protection locked="0"/>
    </xf>
    <xf numFmtId="0" fontId="0" fillId="0" borderId="109" xfId="0" applyBorder="1" applyAlignment="1" applyProtection="1">
      <alignment/>
      <protection locked="0"/>
    </xf>
    <xf numFmtId="0" fontId="0" fillId="0" borderId="110" xfId="0" applyBorder="1" applyAlignment="1" applyProtection="1">
      <alignment/>
      <protection locked="0"/>
    </xf>
    <xf numFmtId="0" fontId="0" fillId="0" borderId="111" xfId="0" applyBorder="1" applyAlignment="1" applyProtection="1">
      <alignment/>
      <protection locked="0"/>
    </xf>
    <xf numFmtId="0" fontId="0" fillId="0" borderId="112" xfId="0" applyBorder="1" applyAlignment="1" applyProtection="1">
      <alignment/>
      <protection locked="0"/>
    </xf>
    <xf numFmtId="0" fontId="0" fillId="0" borderId="113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8" fillId="0" borderId="75" xfId="0" applyNumberFormat="1" applyFont="1" applyBorder="1" applyAlignment="1" applyProtection="1">
      <alignment horizontal="center"/>
      <protection locked="0"/>
    </xf>
    <xf numFmtId="0" fontId="8" fillId="0" borderId="75" xfId="0" applyFont="1" applyBorder="1" applyAlignment="1">
      <alignment horizontal="center"/>
    </xf>
    <xf numFmtId="0" fontId="0" fillId="0" borderId="64" xfId="0" applyBorder="1" applyAlignment="1" applyProtection="1">
      <alignment horizontal="center"/>
      <protection locked="0"/>
    </xf>
    <xf numFmtId="0" fontId="12" fillId="0" borderId="114" xfId="0" applyFont="1" applyFill="1" applyBorder="1" applyAlignment="1">
      <alignment horizontal="center"/>
    </xf>
    <xf numFmtId="0" fontId="12" fillId="0" borderId="107" xfId="0" applyFont="1" applyFill="1" applyBorder="1" applyAlignment="1">
      <alignment horizontal="center"/>
    </xf>
    <xf numFmtId="165" fontId="0" fillId="0" borderId="115" xfId="0" applyNumberFormat="1" applyBorder="1" applyAlignment="1" applyProtection="1">
      <alignment horizontal="center"/>
      <protection locked="0"/>
    </xf>
    <xf numFmtId="165" fontId="0" fillId="0" borderId="116" xfId="0" applyNumberFormat="1" applyBorder="1" applyAlignment="1" applyProtection="1">
      <alignment horizontal="center"/>
      <protection locked="0"/>
    </xf>
    <xf numFmtId="165" fontId="0" fillId="0" borderId="117" xfId="0" applyNumberFormat="1" applyBorder="1" applyAlignment="1" applyProtection="1">
      <alignment horizontal="center"/>
      <protection locked="0"/>
    </xf>
    <xf numFmtId="0" fontId="5" fillId="0" borderId="65" xfId="0" applyFont="1" applyBorder="1" applyAlignment="1" applyProtection="1">
      <alignment/>
      <protection locked="0"/>
    </xf>
    <xf numFmtId="0" fontId="0" fillId="0" borderId="118" xfId="0" applyBorder="1" applyAlignment="1" applyProtection="1">
      <alignment/>
      <protection locked="0"/>
    </xf>
    <xf numFmtId="0" fontId="8" fillId="0" borderId="114" xfId="0" applyNumberFormat="1" applyFont="1" applyBorder="1" applyAlignment="1" applyProtection="1">
      <alignment horizontal="center"/>
      <protection locked="0"/>
    </xf>
    <xf numFmtId="2" fontId="0" fillId="0" borderId="119" xfId="0" applyNumberFormat="1" applyBorder="1" applyAlignment="1" applyProtection="1">
      <alignment horizontal="center"/>
      <protection locked="0"/>
    </xf>
    <xf numFmtId="165" fontId="0" fillId="0" borderId="120" xfId="0" applyNumberForma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/>
    </xf>
    <xf numFmtId="2" fontId="0" fillId="0" borderId="120" xfId="0" applyNumberFormat="1" applyBorder="1" applyAlignment="1" applyProtection="1">
      <alignment horizontal="center"/>
      <protection locked="0"/>
    </xf>
    <xf numFmtId="165" fontId="0" fillId="0" borderId="119" xfId="0" applyNumberFormat="1" applyBorder="1" applyAlignment="1" applyProtection="1">
      <alignment horizontal="center"/>
      <protection locked="0"/>
    </xf>
    <xf numFmtId="0" fontId="5" fillId="0" borderId="121" xfId="0" applyFont="1" applyBorder="1" applyAlignment="1" applyProtection="1">
      <alignment horizontal="center"/>
      <protection/>
    </xf>
    <xf numFmtId="165" fontId="0" fillId="0" borderId="40" xfId="0" applyNumberFormat="1" applyFont="1" applyBorder="1" applyAlignment="1" applyProtection="1">
      <alignment horizontal="center"/>
      <protection locked="0"/>
    </xf>
    <xf numFmtId="0" fontId="0" fillId="0" borderId="38" xfId="0" applyFont="1" applyFill="1" applyBorder="1" applyAlignment="1">
      <alignment/>
    </xf>
    <xf numFmtId="0" fontId="0" fillId="0" borderId="38" xfId="0" applyFont="1" applyBorder="1" applyAlignment="1">
      <alignment/>
    </xf>
    <xf numFmtId="0" fontId="11" fillId="0" borderId="38" xfId="0" applyNumberFormat="1" applyFont="1" applyBorder="1" applyAlignment="1" applyProtection="1">
      <alignment horizontal="center"/>
      <protection locked="0"/>
    </xf>
    <xf numFmtId="0" fontId="8" fillId="0" borderId="28" xfId="0" applyNumberFormat="1" applyFont="1" applyBorder="1" applyAlignment="1" applyProtection="1">
      <alignment horizontal="center"/>
      <protection locked="0"/>
    </xf>
    <xf numFmtId="0" fontId="0" fillId="0" borderId="122" xfId="0" applyFont="1" applyBorder="1" applyAlignment="1" applyProtection="1">
      <alignment/>
      <protection locked="0"/>
    </xf>
    <xf numFmtId="0" fontId="0" fillId="0" borderId="28" xfId="0" applyNumberFormat="1" applyBorder="1" applyAlignment="1" applyProtection="1">
      <alignment horizontal="center"/>
      <protection locked="0"/>
    </xf>
    <xf numFmtId="0" fontId="8" fillId="0" borderId="29" xfId="0" applyNumberFormat="1" applyFont="1" applyBorder="1" applyAlignment="1" applyProtection="1">
      <alignment horizontal="center"/>
      <protection locked="0"/>
    </xf>
    <xf numFmtId="0" fontId="7" fillId="0" borderId="95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54" xfId="0" applyFont="1" applyFill="1" applyBorder="1" applyAlignment="1">
      <alignment/>
    </xf>
    <xf numFmtId="165" fontId="0" fillId="0" borderId="80" xfId="0" applyNumberFormat="1" applyBorder="1" applyAlignment="1" applyProtection="1">
      <alignment horizontal="center"/>
      <protection locked="0"/>
    </xf>
    <xf numFmtId="2" fontId="0" fillId="0" borderId="123" xfId="0" applyNumberFormat="1" applyBorder="1" applyAlignment="1" applyProtection="1">
      <alignment horizontal="center"/>
      <protection locked="0"/>
    </xf>
    <xf numFmtId="0" fontId="0" fillId="0" borderId="124" xfId="0" applyBorder="1" applyAlignment="1" applyProtection="1">
      <alignment horizontal="center"/>
      <protection/>
    </xf>
    <xf numFmtId="0" fontId="0" fillId="0" borderId="64" xfId="0" applyFont="1" applyBorder="1" applyAlignment="1" applyProtection="1">
      <alignment horizontal="center"/>
      <protection locked="0"/>
    </xf>
    <xf numFmtId="2" fontId="0" fillId="0" borderId="125" xfId="0" applyNumberFormat="1" applyBorder="1" applyAlignment="1" applyProtection="1">
      <alignment horizontal="center"/>
      <protection locked="0"/>
    </xf>
    <xf numFmtId="0" fontId="0" fillId="0" borderId="126" xfId="0" applyBorder="1" applyAlignment="1" applyProtection="1">
      <alignment horizontal="center"/>
      <protection/>
    </xf>
    <xf numFmtId="2" fontId="0" fillId="0" borderId="115" xfId="0" applyNumberFormat="1" applyBorder="1" applyAlignment="1" applyProtection="1">
      <alignment horizontal="center"/>
      <protection locked="0"/>
    </xf>
    <xf numFmtId="0" fontId="0" fillId="0" borderId="127" xfId="0" applyBorder="1" applyAlignment="1" applyProtection="1">
      <alignment horizontal="center"/>
      <protection/>
    </xf>
    <xf numFmtId="2" fontId="0" fillId="0" borderId="116" xfId="0" applyNumberFormat="1" applyBorder="1" applyAlignment="1" applyProtection="1">
      <alignment horizontal="center"/>
      <protection locked="0"/>
    </xf>
    <xf numFmtId="2" fontId="0" fillId="0" borderId="117" xfId="0" applyNumberFormat="1" applyBorder="1" applyAlignment="1" applyProtection="1">
      <alignment horizontal="center"/>
      <protection locked="0"/>
    </xf>
    <xf numFmtId="0" fontId="8" fillId="0" borderId="75" xfId="0" applyFont="1" applyBorder="1" applyAlignment="1" applyProtection="1">
      <alignment horizontal="center"/>
      <protection locked="0"/>
    </xf>
    <xf numFmtId="2" fontId="0" fillId="0" borderId="128" xfId="0" applyNumberFormat="1" applyBorder="1" applyAlignment="1" applyProtection="1">
      <alignment horizontal="center"/>
      <protection locked="0"/>
    </xf>
    <xf numFmtId="2" fontId="0" fillId="0" borderId="129" xfId="0" applyNumberFormat="1" applyBorder="1" applyAlignment="1" applyProtection="1">
      <alignment horizontal="center"/>
      <protection locked="0"/>
    </xf>
    <xf numFmtId="0" fontId="0" fillId="0" borderId="130" xfId="0" applyBorder="1" applyAlignment="1" applyProtection="1">
      <alignment horizontal="center"/>
      <protection/>
    </xf>
    <xf numFmtId="0" fontId="0" fillId="0" borderId="131" xfId="0" applyFont="1" applyBorder="1" applyAlignment="1" applyProtection="1">
      <alignment horizontal="center"/>
      <protection locked="0"/>
    </xf>
    <xf numFmtId="0" fontId="0" fillId="0" borderId="132" xfId="0" applyFont="1" applyBorder="1" applyAlignment="1" applyProtection="1">
      <alignment horizontal="center"/>
      <protection locked="0"/>
    </xf>
    <xf numFmtId="2" fontId="0" fillId="0" borderId="133" xfId="0" applyNumberFormat="1" applyBorder="1" applyAlignment="1" applyProtection="1">
      <alignment horizontal="center"/>
      <protection locked="0"/>
    </xf>
    <xf numFmtId="2" fontId="0" fillId="0" borderId="134" xfId="0" applyNumberFormat="1" applyBorder="1" applyAlignment="1" applyProtection="1">
      <alignment horizontal="center"/>
      <protection locked="0"/>
    </xf>
    <xf numFmtId="2" fontId="0" fillId="0" borderId="135" xfId="0" applyNumberFormat="1" applyBorder="1" applyAlignment="1" applyProtection="1">
      <alignment horizontal="center"/>
      <protection locked="0"/>
    </xf>
    <xf numFmtId="0" fontId="0" fillId="0" borderId="136" xfId="0" applyBorder="1" applyAlignment="1" applyProtection="1">
      <alignment horizontal="center"/>
      <protection/>
    </xf>
    <xf numFmtId="0" fontId="0" fillId="0" borderId="96" xfId="0" applyBorder="1" applyAlignment="1" applyProtection="1">
      <alignment horizontal="center"/>
      <protection/>
    </xf>
    <xf numFmtId="165" fontId="0" fillId="0" borderId="129" xfId="0" applyNumberFormat="1" applyBorder="1" applyAlignment="1" applyProtection="1">
      <alignment horizontal="center"/>
      <protection locked="0"/>
    </xf>
    <xf numFmtId="2" fontId="0" fillId="0" borderId="137" xfId="0" applyNumberFormat="1" applyBorder="1" applyAlignment="1" applyProtection="1">
      <alignment horizontal="center"/>
      <protection locked="0"/>
    </xf>
    <xf numFmtId="0" fontId="0" fillId="0" borderId="138" xfId="0" applyFont="1" applyBorder="1" applyAlignment="1" applyProtection="1">
      <alignment/>
      <protection locked="0"/>
    </xf>
    <xf numFmtId="0" fontId="7" fillId="0" borderId="58" xfId="0" applyFont="1" applyBorder="1" applyAlignment="1">
      <alignment/>
    </xf>
    <xf numFmtId="0" fontId="12" fillId="0" borderId="38" xfId="0" applyFont="1" applyBorder="1" applyAlignment="1">
      <alignment/>
    </xf>
    <xf numFmtId="0" fontId="0" fillId="0" borderId="107" xfId="0" applyFont="1" applyBorder="1" applyAlignment="1" applyProtection="1">
      <alignment horizontal="center"/>
      <protection locked="0"/>
    </xf>
    <xf numFmtId="0" fontId="5" fillId="36" borderId="20" xfId="0" applyFont="1" applyFill="1" applyBorder="1" applyAlignment="1" applyProtection="1">
      <alignment horizontal="right"/>
      <protection/>
    </xf>
    <xf numFmtId="0" fontId="6" fillId="36" borderId="20" xfId="0" applyFont="1" applyFill="1" applyBorder="1" applyAlignment="1" applyProtection="1">
      <alignment horizontal="right"/>
      <protection locked="0"/>
    </xf>
    <xf numFmtId="0" fontId="6" fillId="36" borderId="0" xfId="0" applyFont="1" applyFill="1" applyBorder="1" applyAlignment="1" applyProtection="1">
      <alignment horizontal="right"/>
      <protection locked="0"/>
    </xf>
    <xf numFmtId="0" fontId="5" fillId="37" borderId="0" xfId="0" applyFont="1" applyFill="1" applyBorder="1" applyAlignment="1" applyProtection="1">
      <alignment horizontal="right"/>
      <protection/>
    </xf>
    <xf numFmtId="0" fontId="0" fillId="0" borderId="106" xfId="0" applyFont="1" applyBorder="1" applyAlignment="1">
      <alignment/>
    </xf>
    <xf numFmtId="0" fontId="11" fillId="0" borderId="28" xfId="0" applyNumberFormat="1" applyFont="1" applyBorder="1" applyAlignment="1" applyProtection="1">
      <alignment horizontal="center"/>
      <protection locked="0"/>
    </xf>
    <xf numFmtId="0" fontId="11" fillId="0" borderId="38" xfId="0" applyFont="1" applyBorder="1" applyAlignment="1" applyProtection="1">
      <alignment/>
      <protection locked="0"/>
    </xf>
    <xf numFmtId="2" fontId="0" fillId="0" borderId="103" xfId="0" applyNumberFormat="1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165" fontId="0" fillId="0" borderId="139" xfId="0" applyNumberFormat="1" applyBorder="1" applyAlignment="1" applyProtection="1">
      <alignment horizontal="center"/>
      <protection locked="0"/>
    </xf>
    <xf numFmtId="165" fontId="0" fillId="0" borderId="140" xfId="0" applyNumberFormat="1" applyBorder="1" applyAlignment="1" applyProtection="1">
      <alignment horizontal="center"/>
      <protection locked="0"/>
    </xf>
    <xf numFmtId="0" fontId="0" fillId="0" borderId="39" xfId="0" applyBorder="1" applyAlignment="1" applyProtection="1">
      <alignment/>
      <protection locked="0"/>
    </xf>
    <xf numFmtId="0" fontId="0" fillId="0" borderId="37" xfId="0" applyFont="1" applyBorder="1" applyAlignment="1">
      <alignment/>
    </xf>
    <xf numFmtId="0" fontId="5" fillId="38" borderId="42" xfId="0" applyFont="1" applyFill="1" applyBorder="1" applyAlignment="1" applyProtection="1">
      <alignment horizontal="center"/>
      <protection/>
    </xf>
    <xf numFmtId="0" fontId="5" fillId="0" borderId="42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5" fillId="0" borderId="46" xfId="0" applyFont="1" applyBorder="1" applyAlignment="1" applyProtection="1">
      <alignment/>
      <protection locked="0"/>
    </xf>
    <xf numFmtId="0" fontId="10" fillId="0" borderId="35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141" xfId="0" applyFont="1" applyBorder="1" applyAlignment="1" applyProtection="1">
      <alignment/>
      <protection locked="0"/>
    </xf>
    <xf numFmtId="0" fontId="0" fillId="0" borderId="142" xfId="0" applyBorder="1" applyAlignment="1" applyProtection="1">
      <alignment horizontal="center"/>
      <protection locked="0"/>
    </xf>
    <xf numFmtId="0" fontId="0" fillId="0" borderId="143" xfId="0" applyBorder="1" applyAlignment="1" applyProtection="1">
      <alignment horizontal="center"/>
      <protection locked="0"/>
    </xf>
    <xf numFmtId="0" fontId="5" fillId="0" borderId="144" xfId="0" applyFont="1" applyBorder="1" applyAlignment="1" applyProtection="1">
      <alignment/>
      <protection locked="0"/>
    </xf>
    <xf numFmtId="0" fontId="0" fillId="0" borderId="145" xfId="0" applyBorder="1" applyAlignment="1" applyProtection="1">
      <alignment horizontal="center"/>
      <protection locked="0"/>
    </xf>
    <xf numFmtId="0" fontId="5" fillId="0" borderId="146" xfId="0" applyFont="1" applyBorder="1" applyAlignment="1" applyProtection="1">
      <alignment/>
      <protection locked="0"/>
    </xf>
    <xf numFmtId="0" fontId="0" fillId="0" borderId="147" xfId="0" applyBorder="1" applyAlignment="1" applyProtection="1">
      <alignment/>
      <protection locked="0"/>
    </xf>
    <xf numFmtId="0" fontId="0" fillId="0" borderId="148" xfId="0" applyBorder="1" applyAlignment="1" applyProtection="1">
      <alignment/>
      <protection locked="0"/>
    </xf>
    <xf numFmtId="0" fontId="7" fillId="0" borderId="54" xfId="0" applyFont="1" applyBorder="1" applyAlignment="1">
      <alignment/>
    </xf>
    <xf numFmtId="0" fontId="0" fillId="0" borderId="114" xfId="0" applyNumberForma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4" fillId="34" borderId="12" xfId="0" applyFont="1" applyFill="1" applyBorder="1" applyAlignment="1" applyProtection="1">
      <alignment wrapText="1"/>
      <protection locked="0"/>
    </xf>
    <xf numFmtId="0" fontId="6" fillId="0" borderId="149" xfId="0" applyFont="1" applyBorder="1" applyAlignment="1" applyProtection="1">
      <alignment horizontal="center"/>
      <protection locked="0"/>
    </xf>
    <xf numFmtId="0" fontId="15" fillId="34" borderId="20" xfId="0" applyFont="1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8">
    <dxf>
      <fill>
        <patternFill patternType="solid">
          <fgColor indexed="13"/>
          <bgColor indexed="51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AB114"/>
  <sheetViews>
    <sheetView zoomScalePageLayoutView="0" workbookViewId="0" topLeftCell="D1">
      <selection activeCell="T19" sqref="T19"/>
    </sheetView>
  </sheetViews>
  <sheetFormatPr defaultColWidth="9.140625" defaultRowHeight="12.75"/>
  <cols>
    <col min="1" max="1" width="0.2890625" style="1" customWidth="1"/>
    <col min="2" max="2" width="22.28125" style="1" customWidth="1"/>
    <col min="3" max="3" width="10.00390625" style="1" customWidth="1"/>
    <col min="4" max="4" width="12.421875" style="1" customWidth="1"/>
    <col min="5" max="5" width="7.8515625" style="1" customWidth="1"/>
    <col min="6" max="6" width="7.140625" style="1" customWidth="1"/>
    <col min="7" max="7" width="7.8515625" style="1" customWidth="1"/>
    <col min="8" max="8" width="7.7109375" style="1" customWidth="1"/>
    <col min="9" max="9" width="8.140625" style="1" customWidth="1"/>
    <col min="10" max="10" width="8.7109375" style="1" customWidth="1"/>
    <col min="11" max="11" width="7.8515625" style="1" customWidth="1"/>
    <col min="12" max="12" width="8.7109375" style="1" customWidth="1"/>
    <col min="13" max="13" width="7.8515625" style="1" customWidth="1"/>
    <col min="14" max="14" width="8.7109375" style="1" customWidth="1"/>
    <col min="15" max="15" width="8.28125" style="1" customWidth="1"/>
    <col min="16" max="16" width="11.00390625" style="1" customWidth="1"/>
    <col min="17" max="16384" width="9.140625" style="1" customWidth="1"/>
  </cols>
  <sheetData>
    <row r="1" spans="1:24" ht="18.75" customHeight="1">
      <c r="A1" s="2"/>
      <c r="B1" s="3" t="s">
        <v>0</v>
      </c>
      <c r="C1" s="4" t="s">
        <v>1</v>
      </c>
      <c r="D1" s="5"/>
      <c r="E1" s="5"/>
      <c r="F1" s="5"/>
      <c r="G1" s="6"/>
      <c r="H1" s="6"/>
      <c r="I1" s="309"/>
      <c r="J1" s="309"/>
      <c r="K1" s="309"/>
      <c r="L1" s="30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3.5" customHeight="1">
      <c r="A2" s="2"/>
      <c r="B2" s="5"/>
      <c r="C2" s="7" t="s">
        <v>2</v>
      </c>
      <c r="D2" s="5"/>
      <c r="E2" s="7" t="s">
        <v>3</v>
      </c>
      <c r="F2" s="8"/>
      <c r="G2" s="9"/>
      <c r="H2" s="9"/>
      <c r="I2" s="309"/>
      <c r="J2" s="309"/>
      <c r="K2" s="309"/>
      <c r="L2" s="309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3.5" customHeight="1">
      <c r="A3" s="10"/>
      <c r="B3" s="11" t="s">
        <v>4</v>
      </c>
      <c r="C3" s="12" t="s">
        <v>5</v>
      </c>
      <c r="D3" s="307" t="s">
        <v>6</v>
      </c>
      <c r="E3" s="308" t="s">
        <v>7</v>
      </c>
      <c r="F3" s="308"/>
      <c r="G3" s="308" t="s">
        <v>8</v>
      </c>
      <c r="H3" s="308"/>
      <c r="I3" s="308" t="s">
        <v>9</v>
      </c>
      <c r="J3" s="308"/>
      <c r="K3" s="308" t="s">
        <v>10</v>
      </c>
      <c r="L3" s="308"/>
      <c r="M3" s="308" t="s">
        <v>11</v>
      </c>
      <c r="N3" s="308"/>
      <c r="O3" s="13" t="s">
        <v>12</v>
      </c>
      <c r="P3" s="14" t="s">
        <v>13</v>
      </c>
      <c r="Q3" s="15" t="s">
        <v>14</v>
      </c>
      <c r="R3" s="16"/>
      <c r="S3" s="16"/>
      <c r="T3" s="16"/>
      <c r="U3" s="2"/>
      <c r="V3" s="2"/>
      <c r="W3" s="2"/>
      <c r="X3" s="2"/>
    </row>
    <row r="4" spans="1:28" ht="13.5" customHeight="1">
      <c r="A4" s="10"/>
      <c r="B4" s="17"/>
      <c r="C4" s="18" t="s">
        <v>15</v>
      </c>
      <c r="D4" s="18"/>
      <c r="E4" s="310" t="s">
        <v>16</v>
      </c>
      <c r="F4" s="310"/>
      <c r="G4" s="310" t="s">
        <v>16</v>
      </c>
      <c r="H4" s="310"/>
      <c r="I4" s="310" t="s">
        <v>17</v>
      </c>
      <c r="J4" s="310"/>
      <c r="K4" s="310" t="s">
        <v>17</v>
      </c>
      <c r="L4" s="310"/>
      <c r="M4" s="310" t="s">
        <v>16</v>
      </c>
      <c r="N4" s="310"/>
      <c r="O4" s="19" t="s">
        <v>18</v>
      </c>
      <c r="P4" s="20" t="s">
        <v>19</v>
      </c>
      <c r="Q4" s="21" t="s">
        <v>20</v>
      </c>
      <c r="R4" s="16"/>
      <c r="S4" s="16"/>
      <c r="T4" s="16"/>
      <c r="U4" s="16"/>
      <c r="V4" s="16"/>
      <c r="W4" s="16"/>
      <c r="X4" s="2"/>
      <c r="Y4" s="2"/>
      <c r="Z4" s="2"/>
      <c r="AA4" s="2"/>
      <c r="AB4" s="2"/>
    </row>
    <row r="5" spans="1:28" ht="13.5" customHeight="1" thickBot="1">
      <c r="A5" s="10"/>
      <c r="B5" s="94"/>
      <c r="C5" s="95"/>
      <c r="D5" s="96"/>
      <c r="E5" s="193" t="s">
        <v>21</v>
      </c>
      <c r="F5" s="25" t="s">
        <v>18</v>
      </c>
      <c r="G5" s="193" t="s">
        <v>21</v>
      </c>
      <c r="H5" s="25" t="s">
        <v>18</v>
      </c>
      <c r="I5" s="24" t="s">
        <v>21</v>
      </c>
      <c r="J5" s="26" t="s">
        <v>18</v>
      </c>
      <c r="K5" s="24" t="s">
        <v>21</v>
      </c>
      <c r="L5" s="25" t="s">
        <v>18</v>
      </c>
      <c r="M5" s="24" t="s">
        <v>21</v>
      </c>
      <c r="N5" s="26" t="s">
        <v>18</v>
      </c>
      <c r="O5" s="27"/>
      <c r="P5" s="28"/>
      <c r="Q5" s="29"/>
      <c r="R5" s="16"/>
      <c r="S5" s="16"/>
      <c r="T5" s="16"/>
      <c r="U5" s="30"/>
      <c r="V5" s="16"/>
      <c r="W5" s="16"/>
      <c r="X5" s="2"/>
      <c r="Y5" s="2"/>
      <c r="Z5" s="2"/>
      <c r="AA5" s="2"/>
      <c r="AB5" s="2"/>
    </row>
    <row r="6" spans="1:27" ht="13.5" customHeight="1" thickBot="1">
      <c r="A6" s="10"/>
      <c r="B6" s="305" t="s">
        <v>22</v>
      </c>
      <c r="C6" s="306">
        <v>2009</v>
      </c>
      <c r="D6" s="265" t="s">
        <v>23</v>
      </c>
      <c r="E6" s="252">
        <v>13.58</v>
      </c>
      <c r="F6" s="270">
        <f aca="true" t="shared" si="0" ref="F6:F51">IF(+E6,+RANK(E6,E$6:E$51,1),0)</f>
        <v>27</v>
      </c>
      <c r="G6" s="196">
        <v>15.1</v>
      </c>
      <c r="H6" s="253">
        <f aca="true" t="shared" si="1" ref="H6:H51">IF(+G6,+RANK(G6,G$6:G$51,1),0)</f>
        <v>21</v>
      </c>
      <c r="I6" s="237">
        <v>2.26</v>
      </c>
      <c r="J6" s="236">
        <f>IF(+I6,+RANK(I6,I$6:I$51,0),0)</f>
        <v>19</v>
      </c>
      <c r="K6" s="234">
        <v>0</v>
      </c>
      <c r="L6" s="31">
        <f aca="true" t="shared" si="2" ref="L6:L51">IF(+K6,+RANK(K6,K$6:K$51,0),0)</f>
        <v>0</v>
      </c>
      <c r="M6" s="235">
        <v>54.1</v>
      </c>
      <c r="N6" s="236">
        <f aca="true" t="shared" si="3" ref="N6:N51">IF(+M6,+RANK(M6,M$6:M$51,1),0)</f>
        <v>33</v>
      </c>
      <c r="O6" s="32" t="str">
        <f aca="true" t="shared" si="4" ref="O6:O51">+IF(+AND(+F6&gt;0,+H6&gt;0,+J6&gt;0,+L6&gt;0,+N6&gt;0),+F6+H6+J6+L6+N6,"nekompletní")</f>
        <v>nekompletní</v>
      </c>
      <c r="P6" s="239">
        <f aca="true" t="shared" si="5" ref="P6:P51">IF(+O6&lt;&gt;"nekompletní",+RANK(O6,O$6:O$51,1),0)</f>
        <v>0</v>
      </c>
      <c r="Q6" s="98"/>
      <c r="R6" s="16"/>
      <c r="S6" s="77"/>
      <c r="T6" s="180" t="s">
        <v>24</v>
      </c>
      <c r="U6" s="186" t="s">
        <v>25</v>
      </c>
      <c r="V6" s="16"/>
      <c r="W6" s="2"/>
      <c r="X6" s="2"/>
      <c r="Y6" s="2"/>
      <c r="Z6" s="2"/>
      <c r="AA6" s="2"/>
    </row>
    <row r="7" spans="1:27" ht="13.5" customHeight="1" thickBot="1">
      <c r="A7" s="10"/>
      <c r="B7" s="47" t="s">
        <v>26</v>
      </c>
      <c r="C7" s="39">
        <v>2009</v>
      </c>
      <c r="D7" s="192" t="s">
        <v>27</v>
      </c>
      <c r="E7" s="197">
        <v>11.36</v>
      </c>
      <c r="F7" s="31">
        <f t="shared" si="0"/>
        <v>1</v>
      </c>
      <c r="G7" s="41">
        <v>12.6</v>
      </c>
      <c r="H7" s="198">
        <f t="shared" si="1"/>
        <v>3</v>
      </c>
      <c r="I7" s="43">
        <v>2.58</v>
      </c>
      <c r="J7" s="42">
        <f>IF(+I7,+RANK(I7,I$6:I$51,0),0)</f>
        <v>2</v>
      </c>
      <c r="K7" s="40">
        <v>13.2</v>
      </c>
      <c r="L7" s="31">
        <f t="shared" si="2"/>
        <v>9</v>
      </c>
      <c r="M7" s="41">
        <v>39.3</v>
      </c>
      <c r="N7" s="42">
        <f t="shared" si="3"/>
        <v>1</v>
      </c>
      <c r="O7" s="32">
        <f t="shared" si="4"/>
        <v>16</v>
      </c>
      <c r="P7" s="45">
        <f>IF(+O7&lt;&gt;"nekompletní",+RANK(O7,O$6:O$51,1),0)</f>
        <v>2</v>
      </c>
      <c r="Q7" s="50">
        <v>11</v>
      </c>
      <c r="R7" s="16"/>
      <c r="S7" s="77" t="s">
        <v>28</v>
      </c>
      <c r="T7" s="180"/>
      <c r="U7" s="185"/>
      <c r="V7" s="16"/>
      <c r="W7" s="2"/>
      <c r="X7" s="2"/>
      <c r="Y7" s="2"/>
      <c r="Z7" s="2"/>
      <c r="AA7" s="2"/>
    </row>
    <row r="8" spans="1:27" ht="13.5" customHeight="1" thickBot="1">
      <c r="A8" s="10"/>
      <c r="B8" s="47" t="s">
        <v>29</v>
      </c>
      <c r="C8" s="39">
        <v>2009</v>
      </c>
      <c r="D8" s="192" t="s">
        <v>27</v>
      </c>
      <c r="E8" s="197">
        <v>11.48</v>
      </c>
      <c r="F8" s="31">
        <f t="shared" si="0"/>
        <v>2</v>
      </c>
      <c r="G8" s="41">
        <v>12.3</v>
      </c>
      <c r="H8" s="198">
        <f t="shared" si="1"/>
        <v>2</v>
      </c>
      <c r="I8" s="43">
        <v>2.46</v>
      </c>
      <c r="J8" s="42">
        <f>IF(+I7,+RANK(I7,I$6:I$51,0),0)</f>
        <v>2</v>
      </c>
      <c r="K8" s="40">
        <v>17.27</v>
      </c>
      <c r="L8" s="31">
        <f t="shared" si="2"/>
        <v>4</v>
      </c>
      <c r="M8" s="41">
        <v>40.9</v>
      </c>
      <c r="N8" s="42">
        <f t="shared" si="3"/>
        <v>2</v>
      </c>
      <c r="O8" s="32">
        <f t="shared" si="4"/>
        <v>12</v>
      </c>
      <c r="P8" s="45">
        <f t="shared" si="5"/>
        <v>1</v>
      </c>
      <c r="Q8" s="50">
        <v>9</v>
      </c>
      <c r="R8" s="16"/>
      <c r="S8" s="88" t="s">
        <v>30</v>
      </c>
      <c r="T8" s="181"/>
      <c r="U8" s="183"/>
      <c r="V8" s="16"/>
      <c r="W8" s="2"/>
      <c r="X8" s="2"/>
      <c r="Y8" s="2"/>
      <c r="Z8" s="2"/>
      <c r="AA8" s="2"/>
    </row>
    <row r="9" spans="1:27" ht="13.5" customHeight="1" thickBot="1">
      <c r="A9" s="10"/>
      <c r="B9" s="47" t="s">
        <v>31</v>
      </c>
      <c r="C9" s="39">
        <v>2009</v>
      </c>
      <c r="D9" s="191" t="s">
        <v>23</v>
      </c>
      <c r="E9" s="197">
        <v>11.75</v>
      </c>
      <c r="F9" s="31">
        <f t="shared" si="0"/>
        <v>3</v>
      </c>
      <c r="G9" s="41">
        <v>12.9</v>
      </c>
      <c r="H9" s="198">
        <f t="shared" si="1"/>
        <v>4</v>
      </c>
      <c r="I9" s="43">
        <v>2.53</v>
      </c>
      <c r="J9" s="42">
        <f>IF(+I9,+RANK(I9,I$6:I$51,0),0)</f>
        <v>3</v>
      </c>
      <c r="K9" s="40">
        <v>13.99</v>
      </c>
      <c r="L9" s="31">
        <f t="shared" si="2"/>
        <v>7</v>
      </c>
      <c r="M9" s="41">
        <v>41.7</v>
      </c>
      <c r="N9" s="42">
        <f t="shared" si="3"/>
        <v>3</v>
      </c>
      <c r="O9" s="32">
        <f t="shared" si="4"/>
        <v>20</v>
      </c>
      <c r="P9" s="45">
        <f t="shared" si="5"/>
        <v>3</v>
      </c>
      <c r="Q9" s="50">
        <v>8</v>
      </c>
      <c r="R9" s="16"/>
      <c r="S9" s="79" t="s">
        <v>32</v>
      </c>
      <c r="T9" s="181"/>
      <c r="U9" s="183"/>
      <c r="V9" s="16"/>
      <c r="W9" s="2"/>
      <c r="X9" s="2"/>
      <c r="Y9" s="2"/>
      <c r="Z9" s="2"/>
      <c r="AA9" s="2"/>
    </row>
    <row r="10" spans="1:27" ht="13.5" customHeight="1" thickBot="1">
      <c r="A10" s="10"/>
      <c r="B10" s="47" t="s">
        <v>33</v>
      </c>
      <c r="C10" s="39">
        <v>2009</v>
      </c>
      <c r="D10" s="192" t="s">
        <v>32</v>
      </c>
      <c r="E10" s="197">
        <v>12.34</v>
      </c>
      <c r="F10" s="31">
        <f t="shared" si="0"/>
        <v>11</v>
      </c>
      <c r="G10" s="41">
        <v>13.6</v>
      </c>
      <c r="H10" s="198">
        <f t="shared" si="1"/>
        <v>7</v>
      </c>
      <c r="I10" s="43">
        <v>2.68</v>
      </c>
      <c r="J10" s="42">
        <f>IF(+I10,+RANK(I10,I$6:I$51,0),0)</f>
        <v>1</v>
      </c>
      <c r="K10" s="40">
        <v>11.97</v>
      </c>
      <c r="L10" s="31">
        <f t="shared" si="2"/>
        <v>11</v>
      </c>
      <c r="M10" s="41">
        <v>44.9</v>
      </c>
      <c r="N10" s="42">
        <f t="shared" si="3"/>
        <v>12</v>
      </c>
      <c r="O10" s="32">
        <f t="shared" si="4"/>
        <v>42</v>
      </c>
      <c r="P10" s="45">
        <f t="shared" si="5"/>
        <v>4</v>
      </c>
      <c r="Q10" s="50">
        <v>7</v>
      </c>
      <c r="R10" s="16"/>
      <c r="S10" s="79" t="s">
        <v>23</v>
      </c>
      <c r="T10" s="181"/>
      <c r="U10" s="183"/>
      <c r="V10" s="16"/>
      <c r="W10" s="2"/>
      <c r="X10" s="2"/>
      <c r="Y10" s="2"/>
      <c r="Z10" s="2"/>
      <c r="AA10" s="2"/>
    </row>
    <row r="11" spans="1:27" ht="13.5" customHeight="1" thickBot="1">
      <c r="A11" s="10"/>
      <c r="B11" s="47" t="s">
        <v>34</v>
      </c>
      <c r="C11" s="39">
        <v>2009</v>
      </c>
      <c r="D11" s="192" t="s">
        <v>35</v>
      </c>
      <c r="E11" s="197">
        <v>12.02</v>
      </c>
      <c r="F11" s="31">
        <f t="shared" si="0"/>
        <v>8</v>
      </c>
      <c r="G11" s="41">
        <v>10.2</v>
      </c>
      <c r="H11" s="198">
        <f t="shared" si="1"/>
        <v>1</v>
      </c>
      <c r="I11" s="43">
        <v>2.41</v>
      </c>
      <c r="J11" s="42">
        <f>IF(+I11,+RANK(I11,I$6:I$51,0),0)</f>
        <v>8</v>
      </c>
      <c r="K11" s="40">
        <v>9.76</v>
      </c>
      <c r="L11" s="31">
        <f t="shared" si="2"/>
        <v>21</v>
      </c>
      <c r="M11" s="41">
        <v>43.4</v>
      </c>
      <c r="N11" s="42">
        <f t="shared" si="3"/>
        <v>8</v>
      </c>
      <c r="O11" s="32">
        <f t="shared" si="4"/>
        <v>46</v>
      </c>
      <c r="P11" s="45">
        <f t="shared" si="5"/>
        <v>5</v>
      </c>
      <c r="Q11" s="46">
        <v>6</v>
      </c>
      <c r="R11" s="16"/>
      <c r="S11" s="79" t="s">
        <v>36</v>
      </c>
      <c r="T11" s="181"/>
      <c r="U11" s="183"/>
      <c r="V11" s="16"/>
      <c r="W11" s="2"/>
      <c r="X11" s="2"/>
      <c r="Y11" s="2"/>
      <c r="Z11" s="2"/>
      <c r="AA11" s="2"/>
    </row>
    <row r="12" spans="1:27" ht="13.5" customHeight="1" thickBot="1">
      <c r="A12" s="10"/>
      <c r="B12" s="38" t="s">
        <v>37</v>
      </c>
      <c r="C12" s="86">
        <v>2009</v>
      </c>
      <c r="D12" s="191" t="s">
        <v>23</v>
      </c>
      <c r="E12" s="197">
        <v>12.32</v>
      </c>
      <c r="F12" s="31">
        <f t="shared" si="0"/>
        <v>10</v>
      </c>
      <c r="G12" s="41">
        <v>13.8</v>
      </c>
      <c r="H12" s="198">
        <f t="shared" si="1"/>
        <v>9</v>
      </c>
      <c r="I12" s="43">
        <v>2.3</v>
      </c>
      <c r="J12" s="42">
        <f>IF(+I12,+RANK(I12,I$6:I$51,0),0)</f>
        <v>16</v>
      </c>
      <c r="K12" s="40">
        <v>19.5</v>
      </c>
      <c r="L12" s="31">
        <f t="shared" si="2"/>
        <v>1</v>
      </c>
      <c r="M12" s="41">
        <v>45.3</v>
      </c>
      <c r="N12" s="42">
        <f t="shared" si="3"/>
        <v>14</v>
      </c>
      <c r="O12" s="32">
        <f t="shared" si="4"/>
        <v>50</v>
      </c>
      <c r="P12" s="45">
        <f t="shared" si="5"/>
        <v>6</v>
      </c>
      <c r="Q12" s="46">
        <v>5</v>
      </c>
      <c r="R12" s="16"/>
      <c r="S12" s="79" t="s">
        <v>27</v>
      </c>
      <c r="T12" s="181"/>
      <c r="U12" s="183"/>
      <c r="V12" s="16"/>
      <c r="W12" s="2"/>
      <c r="X12" s="2"/>
      <c r="Y12" s="2"/>
      <c r="Z12" s="2"/>
      <c r="AA12" s="2"/>
    </row>
    <row r="13" spans="1:27" ht="13.5" customHeight="1" thickBot="1">
      <c r="A13" s="10"/>
      <c r="B13" s="38" t="s">
        <v>38</v>
      </c>
      <c r="C13" s="86">
        <v>2009</v>
      </c>
      <c r="D13" s="191" t="s">
        <v>23</v>
      </c>
      <c r="E13" s="199">
        <v>12.06</v>
      </c>
      <c r="F13" s="200">
        <f t="shared" si="0"/>
        <v>9</v>
      </c>
      <c r="G13" s="201">
        <v>13.7</v>
      </c>
      <c r="H13" s="202">
        <f t="shared" si="1"/>
        <v>8</v>
      </c>
      <c r="I13" s="43">
        <v>2.28</v>
      </c>
      <c r="J13" s="42">
        <f>IF(+I13,+RANK(I13,I$6:I$51,0),0)</f>
        <v>18</v>
      </c>
      <c r="K13" s="40">
        <v>17.4</v>
      </c>
      <c r="L13" s="31">
        <f t="shared" si="2"/>
        <v>2</v>
      </c>
      <c r="M13" s="41">
        <v>45.6</v>
      </c>
      <c r="N13" s="42">
        <f t="shared" si="3"/>
        <v>15</v>
      </c>
      <c r="O13" s="32">
        <f t="shared" si="4"/>
        <v>52</v>
      </c>
      <c r="P13" s="45">
        <f t="shared" si="5"/>
        <v>7</v>
      </c>
      <c r="Q13" s="46">
        <v>4</v>
      </c>
      <c r="R13" s="16"/>
      <c r="S13" s="79" t="s">
        <v>35</v>
      </c>
      <c r="T13" s="181"/>
      <c r="U13" s="183"/>
      <c r="V13" s="16"/>
      <c r="W13" s="2"/>
      <c r="X13" s="2"/>
      <c r="Y13" s="2"/>
      <c r="Z13" s="2"/>
      <c r="AA13" s="2"/>
    </row>
    <row r="14" spans="1:27" ht="13.5" customHeight="1" thickBot="1">
      <c r="A14" s="10"/>
      <c r="B14" s="38" t="s">
        <v>39</v>
      </c>
      <c r="C14" s="39">
        <v>2010</v>
      </c>
      <c r="D14" s="191" t="s">
        <v>23</v>
      </c>
      <c r="E14" s="252">
        <v>11.95</v>
      </c>
      <c r="F14" s="270">
        <f t="shared" si="0"/>
        <v>6</v>
      </c>
      <c r="G14" s="196">
        <v>13.3</v>
      </c>
      <c r="H14" s="253">
        <f t="shared" si="1"/>
        <v>6</v>
      </c>
      <c r="I14" s="43">
        <v>2.4</v>
      </c>
      <c r="J14" s="42">
        <f>IF(+I13,+RANK(I13,I$6:I$51,0),0)</f>
        <v>18</v>
      </c>
      <c r="K14" s="40">
        <v>9.62</v>
      </c>
      <c r="L14" s="31">
        <f t="shared" si="2"/>
        <v>22</v>
      </c>
      <c r="M14" s="41">
        <v>41.9</v>
      </c>
      <c r="N14" s="42">
        <f t="shared" si="3"/>
        <v>4</v>
      </c>
      <c r="O14" s="32">
        <f t="shared" si="4"/>
        <v>56</v>
      </c>
      <c r="P14" s="45">
        <f t="shared" si="5"/>
        <v>9</v>
      </c>
      <c r="Q14" s="46">
        <v>3</v>
      </c>
      <c r="R14" s="16"/>
      <c r="S14" s="87" t="s">
        <v>40</v>
      </c>
      <c r="T14" s="181"/>
      <c r="U14" s="183"/>
      <c r="V14" s="16"/>
      <c r="W14" s="2"/>
      <c r="X14" s="2"/>
      <c r="Y14" s="2"/>
      <c r="Z14" s="2"/>
      <c r="AA14" s="2"/>
    </row>
    <row r="15" spans="1:27" ht="13.5" customHeight="1" thickBot="1">
      <c r="A15" s="10"/>
      <c r="B15" s="47" t="s">
        <v>41</v>
      </c>
      <c r="C15" s="39">
        <v>2009</v>
      </c>
      <c r="D15" s="191" t="s">
        <v>36</v>
      </c>
      <c r="E15" s="197">
        <v>12.44</v>
      </c>
      <c r="F15" s="31">
        <f t="shared" si="0"/>
        <v>14</v>
      </c>
      <c r="G15" s="41">
        <v>14</v>
      </c>
      <c r="H15" s="198">
        <f t="shared" si="1"/>
        <v>11</v>
      </c>
      <c r="I15" s="43">
        <v>2.46</v>
      </c>
      <c r="J15" s="42">
        <f>IF(+I15,+RANK(I15,I$6:I$51,0),0)</f>
        <v>5</v>
      </c>
      <c r="K15" s="40">
        <v>11.36</v>
      </c>
      <c r="L15" s="31">
        <f t="shared" si="2"/>
        <v>14</v>
      </c>
      <c r="M15" s="41">
        <v>44.5</v>
      </c>
      <c r="N15" s="42">
        <f t="shared" si="3"/>
        <v>11</v>
      </c>
      <c r="O15" s="32">
        <f t="shared" si="4"/>
        <v>55</v>
      </c>
      <c r="P15" s="45">
        <f t="shared" si="5"/>
        <v>8</v>
      </c>
      <c r="Q15" s="46">
        <v>2</v>
      </c>
      <c r="R15" s="34"/>
      <c r="S15" s="293" t="s">
        <v>42</v>
      </c>
      <c r="T15" s="182"/>
      <c r="U15" s="183"/>
      <c r="V15" s="16"/>
      <c r="W15" s="2"/>
      <c r="X15" s="2"/>
      <c r="Y15" s="2"/>
      <c r="Z15" s="2"/>
      <c r="AA15" s="2"/>
    </row>
    <row r="16" spans="1:27" ht="13.5" customHeight="1" thickBot="1">
      <c r="A16" s="10"/>
      <c r="B16" s="99" t="s">
        <v>43</v>
      </c>
      <c r="C16" s="39">
        <v>2009</v>
      </c>
      <c r="D16" s="191" t="s">
        <v>42</v>
      </c>
      <c r="E16" s="197">
        <v>11.79</v>
      </c>
      <c r="F16" s="31">
        <f t="shared" si="0"/>
        <v>5</v>
      </c>
      <c r="G16" s="41">
        <v>14.5</v>
      </c>
      <c r="H16" s="198">
        <f t="shared" si="1"/>
        <v>17</v>
      </c>
      <c r="I16" s="43">
        <v>2</v>
      </c>
      <c r="J16" s="42">
        <f>IF(+I16,+RANK(I16,I$6:I$51,0),0)</f>
        <v>30</v>
      </c>
      <c r="K16" s="40">
        <v>15.75</v>
      </c>
      <c r="L16" s="31">
        <f t="shared" si="2"/>
        <v>5</v>
      </c>
      <c r="M16" s="41">
        <v>42.9</v>
      </c>
      <c r="N16" s="42">
        <f t="shared" si="3"/>
        <v>6</v>
      </c>
      <c r="O16" s="32">
        <f t="shared" si="4"/>
        <v>63</v>
      </c>
      <c r="P16" s="45">
        <f t="shared" si="5"/>
        <v>10</v>
      </c>
      <c r="Q16" s="46">
        <v>1</v>
      </c>
      <c r="R16" s="16"/>
      <c r="S16" s="89"/>
      <c r="T16" s="121"/>
      <c r="U16" s="184"/>
      <c r="V16" s="16"/>
      <c r="W16" s="2"/>
      <c r="X16" s="2"/>
      <c r="Y16" s="2"/>
      <c r="Z16" s="2"/>
      <c r="AA16" s="2"/>
    </row>
    <row r="17" spans="1:27" ht="13.5" customHeight="1" thickBot="1">
      <c r="A17" s="10"/>
      <c r="B17" s="47" t="s">
        <v>44</v>
      </c>
      <c r="C17" s="39">
        <v>2009</v>
      </c>
      <c r="D17" s="192" t="s">
        <v>27</v>
      </c>
      <c r="E17" s="197">
        <v>12.34</v>
      </c>
      <c r="F17" s="31">
        <f t="shared" si="0"/>
        <v>11</v>
      </c>
      <c r="G17" s="41">
        <v>14.7</v>
      </c>
      <c r="H17" s="198">
        <f t="shared" si="1"/>
        <v>19</v>
      </c>
      <c r="I17" s="43">
        <v>2.3</v>
      </c>
      <c r="J17" s="42">
        <f>IF(+I17,+RANK(I17,I$6:I$51,0),0)</f>
        <v>16</v>
      </c>
      <c r="K17" s="40">
        <v>17.3</v>
      </c>
      <c r="L17" s="31">
        <f t="shared" si="2"/>
        <v>3</v>
      </c>
      <c r="M17" s="41">
        <v>46.3</v>
      </c>
      <c r="N17" s="42">
        <f t="shared" si="3"/>
        <v>17</v>
      </c>
      <c r="O17" s="32">
        <f t="shared" si="4"/>
        <v>66</v>
      </c>
      <c r="P17" s="45">
        <f t="shared" si="5"/>
        <v>11</v>
      </c>
      <c r="Q17" s="92"/>
      <c r="R17" s="52"/>
      <c r="S17" s="61"/>
      <c r="T17" s="61">
        <f>SUM(T7:T16)</f>
        <v>0</v>
      </c>
      <c r="U17" s="61"/>
      <c r="V17" s="16"/>
      <c r="W17" s="2"/>
      <c r="X17" s="2"/>
      <c r="Y17" s="2"/>
      <c r="Z17" s="2"/>
      <c r="AA17" s="2"/>
    </row>
    <row r="18" spans="1:28" ht="13.5" customHeight="1" thickBot="1">
      <c r="A18" s="10"/>
      <c r="B18" s="38" t="s">
        <v>45</v>
      </c>
      <c r="C18" s="86">
        <v>2009</v>
      </c>
      <c r="D18" s="191" t="s">
        <v>23</v>
      </c>
      <c r="E18" s="197">
        <v>12.48</v>
      </c>
      <c r="F18" s="31">
        <f t="shared" si="0"/>
        <v>16</v>
      </c>
      <c r="G18" s="41">
        <v>15.4</v>
      </c>
      <c r="H18" s="198">
        <f t="shared" si="1"/>
        <v>27</v>
      </c>
      <c r="I18" s="43">
        <v>2.38</v>
      </c>
      <c r="J18" s="42">
        <f>IF(+I18,+RANK(I18,I$6:I$51,0),0)</f>
        <v>12</v>
      </c>
      <c r="K18" s="40">
        <v>13.56</v>
      </c>
      <c r="L18" s="31">
        <f t="shared" si="2"/>
        <v>8</v>
      </c>
      <c r="M18" s="41">
        <v>42.6</v>
      </c>
      <c r="N18" s="42">
        <f t="shared" si="3"/>
        <v>5</v>
      </c>
      <c r="O18" s="32">
        <f t="shared" si="4"/>
        <v>68</v>
      </c>
      <c r="P18" s="45">
        <f t="shared" si="5"/>
        <v>12</v>
      </c>
      <c r="Q18" s="92"/>
      <c r="R18" s="52"/>
      <c r="S18" s="62"/>
      <c r="T18" s="16"/>
      <c r="U18" s="16"/>
      <c r="V18" s="16"/>
      <c r="W18" s="16"/>
      <c r="X18" s="2"/>
      <c r="Y18" s="2"/>
      <c r="Z18" s="2"/>
      <c r="AA18" s="2"/>
      <c r="AB18" s="2"/>
    </row>
    <row r="19" spans="1:28" ht="13.5" customHeight="1" thickBot="1">
      <c r="A19" s="10"/>
      <c r="B19" s="47" t="s">
        <v>46</v>
      </c>
      <c r="C19" s="39">
        <v>2009</v>
      </c>
      <c r="D19" s="191" t="s">
        <v>36</v>
      </c>
      <c r="E19" s="197">
        <v>12.46</v>
      </c>
      <c r="F19" s="31">
        <f t="shared" si="0"/>
        <v>15</v>
      </c>
      <c r="G19" s="41">
        <v>14.4</v>
      </c>
      <c r="H19" s="198">
        <f t="shared" si="1"/>
        <v>15</v>
      </c>
      <c r="I19" s="43">
        <v>2.34</v>
      </c>
      <c r="J19" s="42">
        <f>IF(+I18,+RANK(I18,I$6:I$51,0),0)</f>
        <v>12</v>
      </c>
      <c r="K19" s="40">
        <v>10.96</v>
      </c>
      <c r="L19" s="31">
        <f t="shared" si="2"/>
        <v>17</v>
      </c>
      <c r="M19" s="41">
        <v>44.4</v>
      </c>
      <c r="N19" s="42">
        <f t="shared" si="3"/>
        <v>10</v>
      </c>
      <c r="O19" s="32">
        <f t="shared" si="4"/>
        <v>69</v>
      </c>
      <c r="P19" s="45">
        <f t="shared" si="5"/>
        <v>13</v>
      </c>
      <c r="Q19" s="92"/>
      <c r="R19" s="52"/>
      <c r="S19" s="62"/>
      <c r="T19" s="16"/>
      <c r="U19" s="16"/>
      <c r="V19" s="16"/>
      <c r="W19" s="16"/>
      <c r="X19" s="2"/>
      <c r="Y19" s="2"/>
      <c r="Z19" s="2"/>
      <c r="AA19" s="2"/>
      <c r="AB19" s="2"/>
    </row>
    <row r="20" spans="1:28" ht="13.5" customHeight="1" thickBot="1">
      <c r="A20" s="10"/>
      <c r="B20" s="47" t="s">
        <v>47</v>
      </c>
      <c r="C20" s="39">
        <v>2009</v>
      </c>
      <c r="D20" s="192" t="s">
        <v>28</v>
      </c>
      <c r="E20" s="197">
        <v>12.68</v>
      </c>
      <c r="F20" s="31">
        <f t="shared" si="0"/>
        <v>17</v>
      </c>
      <c r="G20" s="41">
        <v>14.1</v>
      </c>
      <c r="H20" s="198">
        <f t="shared" si="1"/>
        <v>12</v>
      </c>
      <c r="I20" s="43">
        <v>2.4</v>
      </c>
      <c r="J20" s="42">
        <f>IF(+I20,+RANK(I20,I$6:I$51,0),0)</f>
        <v>9</v>
      </c>
      <c r="K20" s="40">
        <v>11</v>
      </c>
      <c r="L20" s="31">
        <f t="shared" si="2"/>
        <v>16</v>
      </c>
      <c r="M20" s="41">
        <v>46.3</v>
      </c>
      <c r="N20" s="42">
        <f t="shared" si="3"/>
        <v>17</v>
      </c>
      <c r="O20" s="32">
        <f t="shared" si="4"/>
        <v>71</v>
      </c>
      <c r="P20" s="45">
        <f t="shared" si="5"/>
        <v>14</v>
      </c>
      <c r="Q20" s="92"/>
      <c r="R20" s="52"/>
      <c r="S20" s="62"/>
      <c r="T20" s="16"/>
      <c r="U20" s="16"/>
      <c r="V20" s="16"/>
      <c r="W20" s="16"/>
      <c r="X20" s="2"/>
      <c r="Y20" s="2"/>
      <c r="Z20" s="2"/>
      <c r="AA20" s="2"/>
      <c r="AB20" s="2"/>
    </row>
    <row r="21" spans="1:28" ht="13.5" customHeight="1" thickBot="1">
      <c r="A21" s="10"/>
      <c r="B21" s="47" t="s">
        <v>48</v>
      </c>
      <c r="C21" s="86">
        <v>2009</v>
      </c>
      <c r="D21" s="191" t="s">
        <v>42</v>
      </c>
      <c r="E21" s="255">
        <v>11.98</v>
      </c>
      <c r="F21" s="200">
        <f t="shared" si="0"/>
        <v>7</v>
      </c>
      <c r="G21" s="201">
        <v>13.8</v>
      </c>
      <c r="H21" s="202">
        <f t="shared" si="1"/>
        <v>9</v>
      </c>
      <c r="I21" s="43">
        <v>1.95</v>
      </c>
      <c r="J21" s="42">
        <f>IF(+I21,+RANK(I21,I$6:I$51,0),0)</f>
        <v>31</v>
      </c>
      <c r="K21" s="40">
        <v>10.1</v>
      </c>
      <c r="L21" s="31">
        <f t="shared" si="2"/>
        <v>20</v>
      </c>
      <c r="M21" s="41">
        <v>42.9</v>
      </c>
      <c r="N21" s="42">
        <f t="shared" si="3"/>
        <v>6</v>
      </c>
      <c r="O21" s="32">
        <f t="shared" si="4"/>
        <v>73</v>
      </c>
      <c r="P21" s="45">
        <f t="shared" si="5"/>
        <v>15</v>
      </c>
      <c r="Q21" s="93"/>
      <c r="R21" s="52"/>
      <c r="S21" s="62"/>
      <c r="T21" s="16"/>
      <c r="U21" s="16"/>
      <c r="V21" s="16"/>
      <c r="W21" s="16"/>
      <c r="X21" s="2"/>
      <c r="Y21" s="2"/>
      <c r="Z21" s="2"/>
      <c r="AA21" s="2"/>
      <c r="AB21" s="2"/>
    </row>
    <row r="22" spans="1:28" ht="13.5" customHeight="1" thickBot="1">
      <c r="A22" s="10"/>
      <c r="B22" s="47" t="s">
        <v>49</v>
      </c>
      <c r="C22" s="86">
        <v>2009</v>
      </c>
      <c r="D22" s="192" t="s">
        <v>35</v>
      </c>
      <c r="E22" s="252">
        <v>12.34</v>
      </c>
      <c r="F22" s="270">
        <f t="shared" si="0"/>
        <v>11</v>
      </c>
      <c r="G22" s="196">
        <v>13.2</v>
      </c>
      <c r="H22" s="253">
        <f t="shared" si="1"/>
        <v>5</v>
      </c>
      <c r="I22" s="43">
        <v>2.15</v>
      </c>
      <c r="J22" s="42">
        <f>IF(+I22,+RANK(I22,I$6:I$51,0),0)</f>
        <v>26</v>
      </c>
      <c r="K22" s="40">
        <v>11.88</v>
      </c>
      <c r="L22" s="31">
        <f t="shared" si="2"/>
        <v>12</v>
      </c>
      <c r="M22" s="41">
        <v>46.9</v>
      </c>
      <c r="N22" s="42">
        <f t="shared" si="3"/>
        <v>20</v>
      </c>
      <c r="O22" s="32">
        <f t="shared" si="4"/>
        <v>74</v>
      </c>
      <c r="P22" s="45">
        <f t="shared" si="5"/>
        <v>16</v>
      </c>
      <c r="Q22" s="93"/>
      <c r="R22" s="52"/>
      <c r="S22" s="62"/>
      <c r="T22" s="16"/>
      <c r="U22" s="16"/>
      <c r="V22" s="16"/>
      <c r="W22" s="16"/>
      <c r="X22" s="2"/>
      <c r="Y22" s="2"/>
      <c r="Z22" s="2"/>
      <c r="AA22" s="2"/>
      <c r="AB22" s="2"/>
    </row>
    <row r="23" spans="1:28" ht="13.5" customHeight="1" thickBot="1">
      <c r="A23" s="10"/>
      <c r="B23" s="47" t="s">
        <v>50</v>
      </c>
      <c r="C23" s="39">
        <v>2009</v>
      </c>
      <c r="D23" s="192" t="s">
        <v>40</v>
      </c>
      <c r="E23" s="197">
        <v>12.73</v>
      </c>
      <c r="F23" s="31">
        <f t="shared" si="0"/>
        <v>18</v>
      </c>
      <c r="G23" s="41">
        <v>15.1</v>
      </c>
      <c r="H23" s="198">
        <f t="shared" si="1"/>
        <v>21</v>
      </c>
      <c r="I23" s="43">
        <v>2.5</v>
      </c>
      <c r="J23" s="42">
        <f>IF(+I23,+RANK(I23,I$6:I$51,0),0)</f>
        <v>4</v>
      </c>
      <c r="K23" s="40">
        <v>7.71</v>
      </c>
      <c r="L23" s="31">
        <f t="shared" si="2"/>
        <v>27</v>
      </c>
      <c r="M23" s="41">
        <v>44.9</v>
      </c>
      <c r="N23" s="42">
        <f t="shared" si="3"/>
        <v>12</v>
      </c>
      <c r="O23" s="32">
        <f t="shared" si="4"/>
        <v>82</v>
      </c>
      <c r="P23" s="45">
        <f t="shared" si="5"/>
        <v>18</v>
      </c>
      <c r="Q23" s="92"/>
      <c r="R23" s="52"/>
      <c r="S23" s="62"/>
      <c r="T23" s="16"/>
      <c r="U23" s="16"/>
      <c r="V23" s="16"/>
      <c r="W23" s="16"/>
      <c r="X23" s="2"/>
      <c r="Y23" s="2"/>
      <c r="Z23" s="2"/>
      <c r="AA23" s="2"/>
      <c r="AB23" s="2"/>
    </row>
    <row r="24" spans="1:28" ht="13.5" customHeight="1" thickBot="1">
      <c r="A24" s="10"/>
      <c r="B24" s="38" t="s">
        <v>51</v>
      </c>
      <c r="C24" s="86">
        <v>2009</v>
      </c>
      <c r="D24" s="191" t="s">
        <v>23</v>
      </c>
      <c r="E24" s="197">
        <v>12.84</v>
      </c>
      <c r="F24" s="31">
        <f t="shared" si="0"/>
        <v>20</v>
      </c>
      <c r="G24" s="41">
        <v>14.4</v>
      </c>
      <c r="H24" s="198">
        <f t="shared" si="1"/>
        <v>15</v>
      </c>
      <c r="I24" s="43">
        <v>2.23</v>
      </c>
      <c r="J24" s="42">
        <f>IF(+I24,+RANK(I24,I$6:I$51,0),0)</f>
        <v>22</v>
      </c>
      <c r="K24" s="40">
        <v>12.15</v>
      </c>
      <c r="L24" s="31">
        <f t="shared" si="2"/>
        <v>10</v>
      </c>
      <c r="M24" s="41">
        <v>45.7</v>
      </c>
      <c r="N24" s="42">
        <f t="shared" si="3"/>
        <v>16</v>
      </c>
      <c r="O24" s="32">
        <f t="shared" si="4"/>
        <v>83</v>
      </c>
      <c r="P24" s="45">
        <f t="shared" si="5"/>
        <v>19</v>
      </c>
      <c r="Q24" s="52"/>
      <c r="R24" s="52"/>
      <c r="S24" s="62"/>
      <c r="T24" s="16"/>
      <c r="U24" s="16"/>
      <c r="V24" s="16"/>
      <c r="W24" s="16"/>
      <c r="X24" s="2"/>
      <c r="Y24" s="2"/>
      <c r="Z24" s="2"/>
      <c r="AA24" s="2"/>
      <c r="AB24" s="2"/>
    </row>
    <row r="25" spans="1:28" ht="13.5" customHeight="1" thickBot="1">
      <c r="A25" s="10"/>
      <c r="B25" s="38" t="s">
        <v>52</v>
      </c>
      <c r="C25" s="39">
        <v>2009</v>
      </c>
      <c r="D25" s="191" t="s">
        <v>23</v>
      </c>
      <c r="E25" s="197">
        <v>11.76</v>
      </c>
      <c r="F25" s="31">
        <f t="shared" si="0"/>
        <v>4</v>
      </c>
      <c r="G25" s="41">
        <v>14.2</v>
      </c>
      <c r="H25" s="198">
        <f t="shared" si="1"/>
        <v>13</v>
      </c>
      <c r="I25" s="43">
        <v>2.23</v>
      </c>
      <c r="J25" s="42">
        <f>IF(+I24,+RANK(I24,I$6:I$51,0),0)</f>
        <v>22</v>
      </c>
      <c r="K25" s="40">
        <v>6.57</v>
      </c>
      <c r="L25" s="31">
        <f t="shared" si="2"/>
        <v>31</v>
      </c>
      <c r="M25" s="41">
        <v>43.6</v>
      </c>
      <c r="N25" s="42">
        <f t="shared" si="3"/>
        <v>9</v>
      </c>
      <c r="O25" s="32">
        <f t="shared" si="4"/>
        <v>79</v>
      </c>
      <c r="P25" s="45">
        <f t="shared" si="5"/>
        <v>17</v>
      </c>
      <c r="Q25" s="52"/>
      <c r="R25" s="52"/>
      <c r="S25" s="62"/>
      <c r="T25" s="16"/>
      <c r="U25" s="16"/>
      <c r="V25" s="16"/>
      <c r="W25" s="16"/>
      <c r="X25" s="2"/>
      <c r="Y25" s="2"/>
      <c r="Z25" s="2"/>
      <c r="AA25" s="2"/>
      <c r="AB25" s="2"/>
    </row>
    <row r="26" spans="1:28" ht="13.5" customHeight="1" thickBot="1">
      <c r="A26" s="10"/>
      <c r="B26" s="249" t="s">
        <v>53</v>
      </c>
      <c r="C26" s="246">
        <v>2009</v>
      </c>
      <c r="D26" s="191" t="s">
        <v>23</v>
      </c>
      <c r="E26" s="197">
        <v>13.53</v>
      </c>
      <c r="F26" s="31">
        <f t="shared" si="0"/>
        <v>25</v>
      </c>
      <c r="G26" s="41">
        <v>15.1</v>
      </c>
      <c r="H26" s="198">
        <f t="shared" si="1"/>
        <v>21</v>
      </c>
      <c r="I26" s="43">
        <v>2.42</v>
      </c>
      <c r="J26" s="42">
        <f>IF(+I26,+RANK(I26,I$6:I$51,0),0)</f>
        <v>7</v>
      </c>
      <c r="K26" s="40">
        <v>10.36</v>
      </c>
      <c r="L26" s="31">
        <f t="shared" si="2"/>
        <v>19</v>
      </c>
      <c r="M26" s="41">
        <v>52.2</v>
      </c>
      <c r="N26" s="42">
        <f t="shared" si="3"/>
        <v>30</v>
      </c>
      <c r="O26" s="32">
        <f t="shared" si="4"/>
        <v>102</v>
      </c>
      <c r="P26" s="45">
        <f t="shared" si="5"/>
        <v>20</v>
      </c>
      <c r="Q26" s="52"/>
      <c r="R26" s="52"/>
      <c r="S26" s="62"/>
      <c r="T26" s="16"/>
      <c r="U26" s="16"/>
      <c r="V26" s="16"/>
      <c r="W26" s="16"/>
      <c r="X26" s="2"/>
      <c r="Y26" s="2"/>
      <c r="Z26" s="2"/>
      <c r="AA26" s="2"/>
      <c r="AB26" s="2"/>
    </row>
    <row r="27" spans="1:28" ht="13.5" customHeight="1" thickBot="1">
      <c r="A27" s="10"/>
      <c r="B27" s="146" t="s">
        <v>54</v>
      </c>
      <c r="C27" s="246">
        <v>2010</v>
      </c>
      <c r="D27" s="191" t="s">
        <v>23</v>
      </c>
      <c r="E27" s="197">
        <v>13.25</v>
      </c>
      <c r="F27" s="31">
        <f t="shared" si="0"/>
        <v>24</v>
      </c>
      <c r="G27" s="41">
        <v>15.1</v>
      </c>
      <c r="H27" s="198">
        <f t="shared" si="1"/>
        <v>21</v>
      </c>
      <c r="I27" s="43">
        <v>1.7</v>
      </c>
      <c r="J27" s="42">
        <f>IF(+I26,+RANK(I26,I$6:I$51,0),0)</f>
        <v>7</v>
      </c>
      <c r="K27" s="40">
        <v>7.32</v>
      </c>
      <c r="L27" s="31">
        <f t="shared" si="2"/>
        <v>28</v>
      </c>
      <c r="M27" s="41">
        <v>50.6</v>
      </c>
      <c r="N27" s="42">
        <f t="shared" si="3"/>
        <v>27</v>
      </c>
      <c r="O27" s="32">
        <f t="shared" si="4"/>
        <v>107</v>
      </c>
      <c r="P27" s="45">
        <f t="shared" si="5"/>
        <v>21</v>
      </c>
      <c r="Q27" s="52"/>
      <c r="R27" s="52"/>
      <c r="S27" s="62"/>
      <c r="T27" s="16"/>
      <c r="U27" s="16"/>
      <c r="V27" s="16"/>
      <c r="W27" s="16"/>
      <c r="X27" s="2"/>
      <c r="Y27" s="2"/>
      <c r="Z27" s="2"/>
      <c r="AA27" s="2"/>
      <c r="AB27" s="2"/>
    </row>
    <row r="28" spans="1:28" ht="13.5" customHeight="1" thickBot="1">
      <c r="A28" s="10"/>
      <c r="B28" s="57" t="s">
        <v>55</v>
      </c>
      <c r="C28" s="86">
        <v>2010</v>
      </c>
      <c r="D28" s="161" t="s">
        <v>23</v>
      </c>
      <c r="E28" s="197">
        <v>12.78</v>
      </c>
      <c r="F28" s="31">
        <f t="shared" si="0"/>
        <v>19</v>
      </c>
      <c r="G28" s="41">
        <v>14.7</v>
      </c>
      <c r="H28" s="198">
        <f t="shared" si="1"/>
        <v>19</v>
      </c>
      <c r="I28" s="43">
        <v>2.34</v>
      </c>
      <c r="J28" s="42">
        <f>IF(+I27,+RANK(I27,I$6:I$51,0),0)</f>
        <v>40</v>
      </c>
      <c r="K28" s="40">
        <v>7.99</v>
      </c>
      <c r="L28" s="31">
        <f t="shared" si="2"/>
        <v>26</v>
      </c>
      <c r="M28" s="41">
        <v>48.9</v>
      </c>
      <c r="N28" s="42">
        <f t="shared" si="3"/>
        <v>23</v>
      </c>
      <c r="O28" s="32">
        <f t="shared" si="4"/>
        <v>127</v>
      </c>
      <c r="P28" s="45">
        <f t="shared" si="5"/>
        <v>27</v>
      </c>
      <c r="Q28" s="52"/>
      <c r="R28" s="52"/>
      <c r="S28" s="62"/>
      <c r="T28" s="16"/>
      <c r="U28" s="16"/>
      <c r="V28" s="16"/>
      <c r="W28" s="16"/>
      <c r="X28" s="2"/>
      <c r="Y28" s="2"/>
      <c r="Z28" s="2"/>
      <c r="AA28" s="2"/>
      <c r="AB28" s="2"/>
    </row>
    <row r="29" spans="1:28" ht="13.5" customHeight="1" thickBot="1">
      <c r="A29" s="10"/>
      <c r="B29" s="54" t="s">
        <v>56</v>
      </c>
      <c r="C29" s="86">
        <v>2009</v>
      </c>
      <c r="D29" s="203" t="s">
        <v>35</v>
      </c>
      <c r="E29" s="199">
        <v>14.19</v>
      </c>
      <c r="F29" s="200">
        <f t="shared" si="0"/>
        <v>32</v>
      </c>
      <c r="G29" s="201">
        <v>14.6</v>
      </c>
      <c r="H29" s="202">
        <f t="shared" si="1"/>
        <v>18</v>
      </c>
      <c r="I29" s="43">
        <v>2.35</v>
      </c>
      <c r="J29" s="42">
        <f aca="true" t="shared" si="6" ref="J29:J51">IF(+I29,+RANK(I29,I$6:I$51,0),0)</f>
        <v>13</v>
      </c>
      <c r="K29" s="40">
        <v>8.37</v>
      </c>
      <c r="L29" s="31">
        <f t="shared" si="2"/>
        <v>24</v>
      </c>
      <c r="M29" s="41">
        <v>48.9</v>
      </c>
      <c r="N29" s="42">
        <f t="shared" si="3"/>
        <v>23</v>
      </c>
      <c r="O29" s="32">
        <f t="shared" si="4"/>
        <v>110</v>
      </c>
      <c r="P29" s="45">
        <f t="shared" si="5"/>
        <v>22</v>
      </c>
      <c r="Q29" s="52"/>
      <c r="R29" s="52"/>
      <c r="S29" s="62"/>
      <c r="T29" s="16"/>
      <c r="U29" s="16"/>
      <c r="V29" s="16"/>
      <c r="W29" s="16"/>
      <c r="X29" s="2"/>
      <c r="Y29" s="2"/>
      <c r="Z29" s="2"/>
      <c r="AA29" s="2"/>
      <c r="AB29" s="2"/>
    </row>
    <row r="30" spans="1:28" ht="13.5" customHeight="1" thickBot="1">
      <c r="A30" s="10"/>
      <c r="B30" s="54" t="s">
        <v>57</v>
      </c>
      <c r="C30" s="39">
        <v>2009</v>
      </c>
      <c r="D30" s="161" t="s">
        <v>36</v>
      </c>
      <c r="E30" s="197">
        <v>13.55</v>
      </c>
      <c r="F30" s="31">
        <f t="shared" si="0"/>
        <v>26</v>
      </c>
      <c r="G30" s="41">
        <v>14.2</v>
      </c>
      <c r="H30" s="198">
        <f t="shared" si="1"/>
        <v>13</v>
      </c>
      <c r="I30" s="43">
        <v>1.94</v>
      </c>
      <c r="J30" s="42">
        <f t="shared" si="6"/>
        <v>33</v>
      </c>
      <c r="K30" s="40">
        <v>9.46</v>
      </c>
      <c r="L30" s="31">
        <f t="shared" si="2"/>
        <v>23</v>
      </c>
      <c r="M30" s="41">
        <v>46.8</v>
      </c>
      <c r="N30" s="42">
        <f t="shared" si="3"/>
        <v>19</v>
      </c>
      <c r="O30" s="32">
        <f t="shared" si="4"/>
        <v>114</v>
      </c>
      <c r="P30" s="45">
        <f t="shared" si="5"/>
        <v>23</v>
      </c>
      <c r="Q30" s="52"/>
      <c r="R30" s="52"/>
      <c r="S30" s="62"/>
      <c r="T30" s="16"/>
      <c r="U30" s="16"/>
      <c r="V30" s="16"/>
      <c r="W30" s="16"/>
      <c r="X30" s="2"/>
      <c r="Y30" s="2"/>
      <c r="Z30" s="2"/>
      <c r="AA30" s="2"/>
      <c r="AB30" s="2"/>
    </row>
    <row r="31" spans="1:28" ht="13.5" customHeight="1" thickBot="1">
      <c r="A31" s="10"/>
      <c r="B31" s="54" t="s">
        <v>58</v>
      </c>
      <c r="C31" s="86">
        <v>2009</v>
      </c>
      <c r="D31" s="161" t="s">
        <v>23</v>
      </c>
      <c r="E31" s="197">
        <v>14.34</v>
      </c>
      <c r="F31" s="31">
        <f t="shared" si="0"/>
        <v>34</v>
      </c>
      <c r="G31" s="41">
        <v>15.8</v>
      </c>
      <c r="H31" s="198">
        <f t="shared" si="1"/>
        <v>29</v>
      </c>
      <c r="I31" s="43">
        <v>2.26</v>
      </c>
      <c r="J31" s="42">
        <f t="shared" si="6"/>
        <v>19</v>
      </c>
      <c r="K31" s="40">
        <v>14.92</v>
      </c>
      <c r="L31" s="31">
        <f t="shared" si="2"/>
        <v>6</v>
      </c>
      <c r="M31" s="41">
        <v>54.7</v>
      </c>
      <c r="N31" s="42">
        <f t="shared" si="3"/>
        <v>34</v>
      </c>
      <c r="O31" s="32">
        <f t="shared" si="4"/>
        <v>122</v>
      </c>
      <c r="P31" s="45">
        <f t="shared" si="5"/>
        <v>24</v>
      </c>
      <c r="Q31" s="52"/>
      <c r="R31" s="52"/>
      <c r="S31" s="62"/>
      <c r="T31" s="16"/>
      <c r="U31" s="16"/>
      <c r="V31" s="16"/>
      <c r="W31" s="16"/>
      <c r="X31" s="2"/>
      <c r="Y31" s="2"/>
      <c r="Z31" s="2"/>
      <c r="AA31" s="2"/>
      <c r="AB31" s="2"/>
    </row>
    <row r="32" spans="1:28" ht="13.5" customHeight="1" thickBot="1">
      <c r="A32" s="10"/>
      <c r="B32" s="57" t="s">
        <v>59</v>
      </c>
      <c r="C32" s="86">
        <v>2010</v>
      </c>
      <c r="D32" s="161" t="s">
        <v>23</v>
      </c>
      <c r="E32" s="197">
        <v>13.12</v>
      </c>
      <c r="F32" s="31">
        <f t="shared" si="0"/>
        <v>22</v>
      </c>
      <c r="G32" s="41">
        <v>15.2</v>
      </c>
      <c r="H32" s="198">
        <f t="shared" si="1"/>
        <v>25</v>
      </c>
      <c r="I32" s="43">
        <v>2.25</v>
      </c>
      <c r="J32" s="42">
        <f t="shared" si="6"/>
        <v>21</v>
      </c>
      <c r="K32" s="40">
        <v>7.03</v>
      </c>
      <c r="L32" s="31">
        <f t="shared" si="2"/>
        <v>30</v>
      </c>
      <c r="M32" s="41">
        <v>49.7</v>
      </c>
      <c r="N32" s="42">
        <f t="shared" si="3"/>
        <v>25</v>
      </c>
      <c r="O32" s="32">
        <f t="shared" si="4"/>
        <v>123</v>
      </c>
      <c r="P32" s="45">
        <f t="shared" si="5"/>
        <v>25</v>
      </c>
      <c r="Q32" s="52"/>
      <c r="R32" s="52"/>
      <c r="S32" s="62"/>
      <c r="T32" s="16"/>
      <c r="U32" s="16"/>
      <c r="V32" s="16"/>
      <c r="W32" s="16"/>
      <c r="X32" s="2"/>
      <c r="Y32" s="2"/>
      <c r="Z32" s="2"/>
      <c r="AA32" s="2"/>
      <c r="AB32" s="2"/>
    </row>
    <row r="33" spans="1:28" ht="13.5" customHeight="1" thickBot="1">
      <c r="A33" s="10"/>
      <c r="B33" s="54" t="s">
        <v>60</v>
      </c>
      <c r="C33" s="86">
        <v>2009</v>
      </c>
      <c r="D33" s="161" t="s">
        <v>42</v>
      </c>
      <c r="E33" s="197">
        <v>13.64</v>
      </c>
      <c r="F33" s="31">
        <f t="shared" si="0"/>
        <v>28</v>
      </c>
      <c r="G33" s="41">
        <v>15.9</v>
      </c>
      <c r="H33" s="198">
        <f t="shared" si="1"/>
        <v>30</v>
      </c>
      <c r="I33" s="43">
        <v>2.4</v>
      </c>
      <c r="J33" s="42">
        <f t="shared" si="6"/>
        <v>9</v>
      </c>
      <c r="K33" s="40">
        <v>8.06</v>
      </c>
      <c r="L33" s="31">
        <f t="shared" si="2"/>
        <v>25</v>
      </c>
      <c r="M33" s="41">
        <v>53.2</v>
      </c>
      <c r="N33" s="42">
        <f t="shared" si="3"/>
        <v>31</v>
      </c>
      <c r="O33" s="32">
        <f t="shared" si="4"/>
        <v>123</v>
      </c>
      <c r="P33" s="45">
        <f t="shared" si="5"/>
        <v>25</v>
      </c>
      <c r="Q33" s="52"/>
      <c r="R33" s="52"/>
      <c r="S33" s="62"/>
      <c r="T33" s="16"/>
      <c r="U33" s="16"/>
      <c r="V33" s="16"/>
      <c r="W33" s="16"/>
      <c r="X33" s="2"/>
      <c r="Y33" s="2"/>
      <c r="Z33" s="2"/>
      <c r="AA33" s="2"/>
      <c r="AB33" s="2"/>
    </row>
    <row r="34" spans="1:28" ht="13.5" customHeight="1" thickBot="1">
      <c r="A34" s="10"/>
      <c r="B34" s="54" t="s">
        <v>61</v>
      </c>
      <c r="C34" s="39">
        <v>2011</v>
      </c>
      <c r="D34" s="203" t="s">
        <v>40</v>
      </c>
      <c r="E34" s="197">
        <v>14.76</v>
      </c>
      <c r="F34" s="31">
        <f t="shared" si="0"/>
        <v>39</v>
      </c>
      <c r="G34" s="41">
        <v>16.9</v>
      </c>
      <c r="H34" s="198">
        <f t="shared" si="1"/>
        <v>32</v>
      </c>
      <c r="I34" s="43">
        <v>2.15</v>
      </c>
      <c r="J34" s="42">
        <f t="shared" si="6"/>
        <v>26</v>
      </c>
      <c r="K34" s="40">
        <v>11.67</v>
      </c>
      <c r="L34" s="31">
        <f t="shared" si="2"/>
        <v>13</v>
      </c>
      <c r="M34" s="41">
        <v>47.3</v>
      </c>
      <c r="N34" s="42">
        <f t="shared" si="3"/>
        <v>21</v>
      </c>
      <c r="O34" s="32">
        <f t="shared" si="4"/>
        <v>131</v>
      </c>
      <c r="P34" s="45">
        <f t="shared" si="5"/>
        <v>28</v>
      </c>
      <c r="Q34" s="52"/>
      <c r="R34" s="52"/>
      <c r="S34" s="62"/>
      <c r="T34" s="16"/>
      <c r="U34" s="16"/>
      <c r="V34" s="16"/>
      <c r="W34" s="16"/>
      <c r="X34" s="2"/>
      <c r="Y34" s="2"/>
      <c r="Z34" s="2"/>
      <c r="AA34" s="2"/>
      <c r="AB34" s="2"/>
    </row>
    <row r="35" spans="1:28" ht="13.5" customHeight="1" thickBot="1">
      <c r="A35" s="10"/>
      <c r="B35" s="57" t="s">
        <v>62</v>
      </c>
      <c r="C35" s="86">
        <v>2010</v>
      </c>
      <c r="D35" s="161" t="s">
        <v>23</v>
      </c>
      <c r="E35" s="199">
        <v>13.19</v>
      </c>
      <c r="F35" s="200">
        <f t="shared" si="0"/>
        <v>23</v>
      </c>
      <c r="G35" s="201">
        <v>16.9</v>
      </c>
      <c r="H35" s="202">
        <f t="shared" si="1"/>
        <v>32</v>
      </c>
      <c r="I35" s="43">
        <v>2.18</v>
      </c>
      <c r="J35" s="42">
        <f t="shared" si="6"/>
        <v>25</v>
      </c>
      <c r="K35" s="40">
        <v>7.23</v>
      </c>
      <c r="L35" s="31">
        <f t="shared" si="2"/>
        <v>29</v>
      </c>
      <c r="M35" s="41">
        <v>51.7</v>
      </c>
      <c r="N35" s="42">
        <f t="shared" si="3"/>
        <v>29</v>
      </c>
      <c r="O35" s="32">
        <f t="shared" si="4"/>
        <v>138</v>
      </c>
      <c r="P35" s="45">
        <f t="shared" si="5"/>
        <v>29</v>
      </c>
      <c r="Q35" s="52"/>
      <c r="R35" s="52"/>
      <c r="S35" s="62"/>
      <c r="T35" s="16"/>
      <c r="U35" s="16"/>
      <c r="V35" s="16"/>
      <c r="W35" s="16"/>
      <c r="X35" s="2"/>
      <c r="Y35" s="2"/>
      <c r="Z35" s="2"/>
      <c r="AA35" s="2"/>
      <c r="AB35" s="2"/>
    </row>
    <row r="36" spans="1:28" ht="13.5" customHeight="1" thickBot="1">
      <c r="A36" s="10"/>
      <c r="B36" s="54" t="s">
        <v>63</v>
      </c>
      <c r="C36" s="39">
        <v>2010</v>
      </c>
      <c r="D36" s="161" t="s">
        <v>36</v>
      </c>
      <c r="E36" s="252">
        <v>13</v>
      </c>
      <c r="F36" s="270">
        <f t="shared" si="0"/>
        <v>21</v>
      </c>
      <c r="G36" s="196">
        <v>15.3</v>
      </c>
      <c r="H36" s="253">
        <f t="shared" si="1"/>
        <v>26</v>
      </c>
      <c r="I36" s="221">
        <v>1.77</v>
      </c>
      <c r="J36" s="42">
        <f t="shared" si="6"/>
        <v>38</v>
      </c>
      <c r="K36" s="40">
        <v>6.56</v>
      </c>
      <c r="L36" s="31">
        <f t="shared" si="2"/>
        <v>32</v>
      </c>
      <c r="M36" s="41">
        <v>48.6</v>
      </c>
      <c r="N36" s="42">
        <f t="shared" si="3"/>
        <v>22</v>
      </c>
      <c r="O36" s="32">
        <f t="shared" si="4"/>
        <v>139</v>
      </c>
      <c r="P36" s="45">
        <f t="shared" si="5"/>
        <v>30</v>
      </c>
      <c r="Q36" s="52"/>
      <c r="R36" s="52"/>
      <c r="S36" s="62"/>
      <c r="T36" s="16"/>
      <c r="U36" s="16"/>
      <c r="V36" s="16"/>
      <c r="W36" s="16"/>
      <c r="X36" s="2"/>
      <c r="Y36" s="2"/>
      <c r="Z36" s="2"/>
      <c r="AA36" s="2"/>
      <c r="AB36" s="2"/>
    </row>
    <row r="37" spans="1:28" ht="13.5" customHeight="1" thickBot="1">
      <c r="A37" s="10"/>
      <c r="B37" s="54" t="s">
        <v>64</v>
      </c>
      <c r="C37" s="39">
        <v>2010</v>
      </c>
      <c r="D37" s="203" t="s">
        <v>30</v>
      </c>
      <c r="E37" s="197">
        <v>14.03</v>
      </c>
      <c r="F37" s="31">
        <f t="shared" si="0"/>
        <v>29</v>
      </c>
      <c r="G37" s="41">
        <v>20.9</v>
      </c>
      <c r="H37" s="198">
        <f t="shared" si="1"/>
        <v>40</v>
      </c>
      <c r="I37" s="43">
        <v>2.12</v>
      </c>
      <c r="J37" s="42">
        <f t="shared" si="6"/>
        <v>28</v>
      </c>
      <c r="K37" s="40">
        <v>10.6</v>
      </c>
      <c r="L37" s="31">
        <f t="shared" si="2"/>
        <v>18</v>
      </c>
      <c r="M37" s="41">
        <v>51.6</v>
      </c>
      <c r="N37" s="42">
        <f t="shared" si="3"/>
        <v>28</v>
      </c>
      <c r="O37" s="32">
        <f t="shared" si="4"/>
        <v>143</v>
      </c>
      <c r="P37" s="45">
        <f t="shared" si="5"/>
        <v>31</v>
      </c>
      <c r="Q37" s="52"/>
      <c r="R37" s="52"/>
      <c r="S37" s="62"/>
      <c r="T37" s="16"/>
      <c r="U37" s="16"/>
      <c r="V37" s="16"/>
      <c r="W37" s="16"/>
      <c r="X37" s="2"/>
      <c r="Y37" s="2"/>
      <c r="Z37" s="2"/>
      <c r="AA37" s="2"/>
      <c r="AB37" s="2"/>
    </row>
    <row r="38" spans="1:28" ht="13.5" customHeight="1" thickBot="1">
      <c r="A38" s="10"/>
      <c r="B38" s="57" t="s">
        <v>65</v>
      </c>
      <c r="C38" s="86">
        <v>2010</v>
      </c>
      <c r="D38" s="161" t="s">
        <v>23</v>
      </c>
      <c r="E38" s="197">
        <v>14.37</v>
      </c>
      <c r="F38" s="31">
        <f t="shared" si="0"/>
        <v>35</v>
      </c>
      <c r="G38" s="41">
        <v>20.8</v>
      </c>
      <c r="H38" s="198">
        <f t="shared" si="1"/>
        <v>39</v>
      </c>
      <c r="I38" s="43">
        <v>2.22</v>
      </c>
      <c r="J38" s="42">
        <f t="shared" si="6"/>
        <v>24</v>
      </c>
      <c r="K38" s="40">
        <v>11.32</v>
      </c>
      <c r="L38" s="31">
        <f t="shared" si="2"/>
        <v>15</v>
      </c>
      <c r="M38" s="41">
        <v>55.2</v>
      </c>
      <c r="N38" s="42">
        <f t="shared" si="3"/>
        <v>35</v>
      </c>
      <c r="O38" s="32">
        <f t="shared" si="4"/>
        <v>148</v>
      </c>
      <c r="P38" s="45">
        <f t="shared" si="5"/>
        <v>32</v>
      </c>
      <c r="Q38" s="52"/>
      <c r="R38" s="52"/>
      <c r="S38" s="62"/>
      <c r="T38" s="16"/>
      <c r="U38" s="16"/>
      <c r="V38" s="16"/>
      <c r="W38" s="16"/>
      <c r="X38" s="2"/>
      <c r="Y38" s="2"/>
      <c r="Z38" s="2"/>
      <c r="AA38" s="2"/>
      <c r="AB38" s="2"/>
    </row>
    <row r="39" spans="1:28" ht="13.5" customHeight="1" thickBot="1">
      <c r="A39" s="10"/>
      <c r="B39" s="241" t="s">
        <v>66</v>
      </c>
      <c r="C39" s="39">
        <v>2009</v>
      </c>
      <c r="D39" s="203" t="s">
        <v>35</v>
      </c>
      <c r="E39" s="197">
        <v>14.19</v>
      </c>
      <c r="F39" s="31">
        <f t="shared" si="0"/>
        <v>32</v>
      </c>
      <c r="G39" s="41">
        <v>17.1</v>
      </c>
      <c r="H39" s="198">
        <f t="shared" si="1"/>
        <v>34</v>
      </c>
      <c r="I39" s="43">
        <v>2.05</v>
      </c>
      <c r="J39" s="42">
        <f t="shared" si="6"/>
        <v>29</v>
      </c>
      <c r="K39" s="40">
        <v>6.2</v>
      </c>
      <c r="L39" s="31">
        <f t="shared" si="2"/>
        <v>33</v>
      </c>
      <c r="M39" s="41">
        <v>53.5</v>
      </c>
      <c r="N39" s="42">
        <f t="shared" si="3"/>
        <v>32</v>
      </c>
      <c r="O39" s="32">
        <f t="shared" si="4"/>
        <v>160</v>
      </c>
      <c r="P39" s="45">
        <f t="shared" si="5"/>
        <v>33</v>
      </c>
      <c r="Q39" s="52"/>
      <c r="R39" s="52"/>
      <c r="S39" s="62"/>
      <c r="T39" s="16"/>
      <c r="U39" s="16"/>
      <c r="V39" s="16"/>
      <c r="W39" s="16"/>
      <c r="X39" s="2"/>
      <c r="Y39" s="2"/>
      <c r="Z39" s="2"/>
      <c r="AA39" s="2"/>
      <c r="AB39" s="2"/>
    </row>
    <row r="40" spans="1:28" ht="13.5" customHeight="1" thickBot="1">
      <c r="A40" s="10"/>
      <c r="B40" s="54" t="s">
        <v>67</v>
      </c>
      <c r="C40" s="39">
        <v>2010</v>
      </c>
      <c r="D40" s="161" t="s">
        <v>42</v>
      </c>
      <c r="E40" s="197">
        <v>14.1</v>
      </c>
      <c r="F40" s="31">
        <f t="shared" si="0"/>
        <v>31</v>
      </c>
      <c r="G40" s="41">
        <v>16.1</v>
      </c>
      <c r="H40" s="198">
        <f t="shared" si="1"/>
        <v>31</v>
      </c>
      <c r="I40" s="43">
        <v>1.75</v>
      </c>
      <c r="J40" s="42">
        <f t="shared" si="6"/>
        <v>39</v>
      </c>
      <c r="K40" s="40">
        <v>4.01</v>
      </c>
      <c r="L40" s="31">
        <f t="shared" si="2"/>
        <v>39</v>
      </c>
      <c r="M40" s="41">
        <v>50.2</v>
      </c>
      <c r="N40" s="42">
        <f t="shared" si="3"/>
        <v>26</v>
      </c>
      <c r="O40" s="32">
        <f t="shared" si="4"/>
        <v>166</v>
      </c>
      <c r="P40" s="45">
        <f t="shared" si="5"/>
        <v>34</v>
      </c>
      <c r="Q40" s="52"/>
      <c r="R40" s="52"/>
      <c r="S40" s="62"/>
      <c r="T40" s="16"/>
      <c r="U40" s="16"/>
      <c r="V40" s="16"/>
      <c r="W40" s="16"/>
      <c r="X40" s="2"/>
      <c r="Y40" s="2"/>
      <c r="Z40" s="2"/>
      <c r="AA40" s="2"/>
      <c r="AB40" s="2"/>
    </row>
    <row r="41" spans="1:28" ht="13.5" customHeight="1" thickBot="1">
      <c r="A41" s="10"/>
      <c r="B41" s="57" t="s">
        <v>68</v>
      </c>
      <c r="C41" s="86">
        <v>2010</v>
      </c>
      <c r="D41" s="161" t="s">
        <v>23</v>
      </c>
      <c r="E41" s="197">
        <v>14.42</v>
      </c>
      <c r="F41" s="31">
        <f t="shared" si="0"/>
        <v>36</v>
      </c>
      <c r="G41" s="41">
        <v>15.7</v>
      </c>
      <c r="H41" s="198">
        <f t="shared" si="1"/>
        <v>28</v>
      </c>
      <c r="I41" s="43">
        <v>1.87</v>
      </c>
      <c r="J41" s="42">
        <f t="shared" si="6"/>
        <v>34</v>
      </c>
      <c r="K41" s="40">
        <v>4.48</v>
      </c>
      <c r="L41" s="31">
        <f t="shared" si="2"/>
        <v>37</v>
      </c>
      <c r="M41" s="41">
        <v>56.2</v>
      </c>
      <c r="N41" s="42">
        <f t="shared" si="3"/>
        <v>38</v>
      </c>
      <c r="O41" s="32">
        <f t="shared" si="4"/>
        <v>173</v>
      </c>
      <c r="P41" s="45">
        <f t="shared" si="5"/>
        <v>35</v>
      </c>
      <c r="Q41" s="52"/>
      <c r="R41" s="52"/>
      <c r="S41" s="62"/>
      <c r="T41" s="16"/>
      <c r="U41" s="16"/>
      <c r="V41" s="16"/>
      <c r="W41" s="16"/>
      <c r="X41" s="2"/>
      <c r="Y41" s="2"/>
      <c r="Z41" s="2"/>
      <c r="AA41" s="2"/>
      <c r="AB41" s="2"/>
    </row>
    <row r="42" spans="1:28" ht="13.5" customHeight="1" thickBot="1">
      <c r="A42" s="10"/>
      <c r="B42" s="57" t="s">
        <v>69</v>
      </c>
      <c r="C42" s="86">
        <v>2010</v>
      </c>
      <c r="D42" s="161" t="s">
        <v>23</v>
      </c>
      <c r="E42" s="197">
        <v>14.07</v>
      </c>
      <c r="F42" s="31">
        <f t="shared" si="0"/>
        <v>30</v>
      </c>
      <c r="G42" s="41">
        <v>20.5</v>
      </c>
      <c r="H42" s="198">
        <f t="shared" si="1"/>
        <v>38</v>
      </c>
      <c r="I42" s="43">
        <v>1.8</v>
      </c>
      <c r="J42" s="42">
        <f t="shared" si="6"/>
        <v>37</v>
      </c>
      <c r="K42" s="40">
        <v>5.97</v>
      </c>
      <c r="L42" s="31">
        <f t="shared" si="2"/>
        <v>34</v>
      </c>
      <c r="M42" s="41">
        <v>55.3</v>
      </c>
      <c r="N42" s="42">
        <f t="shared" si="3"/>
        <v>37</v>
      </c>
      <c r="O42" s="32">
        <f t="shared" si="4"/>
        <v>176</v>
      </c>
      <c r="P42" s="45">
        <f t="shared" si="5"/>
        <v>36</v>
      </c>
      <c r="Q42" s="52"/>
      <c r="R42" s="52"/>
      <c r="S42" s="62"/>
      <c r="T42" s="16"/>
      <c r="U42" s="16"/>
      <c r="V42" s="16"/>
      <c r="W42" s="16"/>
      <c r="X42" s="2"/>
      <c r="Y42" s="2"/>
      <c r="Z42" s="2"/>
      <c r="AA42" s="2"/>
      <c r="AB42" s="2"/>
    </row>
    <row r="43" spans="1:28" ht="13.5" customHeight="1" thickBot="1">
      <c r="A43" s="10"/>
      <c r="B43" s="57" t="s">
        <v>70</v>
      </c>
      <c r="C43" s="86">
        <v>2009</v>
      </c>
      <c r="D43" s="161" t="s">
        <v>23</v>
      </c>
      <c r="E43" s="199">
        <v>14.55</v>
      </c>
      <c r="F43" s="200">
        <f t="shared" si="0"/>
        <v>37</v>
      </c>
      <c r="G43" s="201">
        <v>17.3</v>
      </c>
      <c r="H43" s="202">
        <f t="shared" si="1"/>
        <v>35</v>
      </c>
      <c r="I43" s="43">
        <v>1.83</v>
      </c>
      <c r="J43" s="42">
        <f t="shared" si="6"/>
        <v>36</v>
      </c>
      <c r="K43" s="40">
        <v>5.85</v>
      </c>
      <c r="L43" s="31">
        <f t="shared" si="2"/>
        <v>35</v>
      </c>
      <c r="M43" s="41">
        <v>55.2</v>
      </c>
      <c r="N43" s="42">
        <f t="shared" si="3"/>
        <v>35</v>
      </c>
      <c r="O43" s="32">
        <f t="shared" si="4"/>
        <v>178</v>
      </c>
      <c r="P43" s="45">
        <f t="shared" si="5"/>
        <v>37</v>
      </c>
      <c r="Q43" s="52"/>
      <c r="R43" s="52"/>
      <c r="S43" s="62"/>
      <c r="T43" s="16"/>
      <c r="U43" s="16"/>
      <c r="V43" s="16"/>
      <c r="W43" s="16"/>
      <c r="X43" s="2"/>
      <c r="Y43" s="2"/>
      <c r="Z43" s="2"/>
      <c r="AA43" s="2"/>
      <c r="AB43" s="2"/>
    </row>
    <row r="44" spans="1:28" ht="13.5" customHeight="1" thickBot="1">
      <c r="A44" s="10"/>
      <c r="B44" s="57" t="s">
        <v>71</v>
      </c>
      <c r="C44" s="86">
        <v>2010</v>
      </c>
      <c r="D44" s="161" t="s">
        <v>23</v>
      </c>
      <c r="E44" s="194">
        <v>14.58</v>
      </c>
      <c r="F44" s="270">
        <f t="shared" si="0"/>
        <v>38</v>
      </c>
      <c r="G44" s="196">
        <v>19.3</v>
      </c>
      <c r="H44" s="253">
        <f t="shared" si="1"/>
        <v>37</v>
      </c>
      <c r="I44" s="43">
        <v>1.95</v>
      </c>
      <c r="J44" s="42">
        <f t="shared" si="6"/>
        <v>31</v>
      </c>
      <c r="K44" s="40">
        <v>4.48</v>
      </c>
      <c r="L44" s="31">
        <f t="shared" si="2"/>
        <v>37</v>
      </c>
      <c r="M44" s="41">
        <v>67.3</v>
      </c>
      <c r="N44" s="42">
        <f t="shared" si="3"/>
        <v>40</v>
      </c>
      <c r="O44" s="32">
        <f t="shared" si="4"/>
        <v>183</v>
      </c>
      <c r="P44" s="45">
        <f t="shared" si="5"/>
        <v>38</v>
      </c>
      <c r="Q44" s="52"/>
      <c r="R44" s="52"/>
      <c r="S44" s="62"/>
      <c r="T44" s="16"/>
      <c r="U44" s="16"/>
      <c r="V44" s="16"/>
      <c r="W44" s="16"/>
      <c r="X44" s="2"/>
      <c r="Y44" s="2"/>
      <c r="Z44" s="2"/>
      <c r="AA44" s="2"/>
      <c r="AB44" s="2"/>
    </row>
    <row r="45" spans="1:28" ht="13.5" customHeight="1" thickBot="1">
      <c r="A45" s="10"/>
      <c r="B45" s="57" t="s">
        <v>72</v>
      </c>
      <c r="C45" s="86">
        <v>2010</v>
      </c>
      <c r="D45" s="161" t="s">
        <v>23</v>
      </c>
      <c r="E45" s="40">
        <v>15.61</v>
      </c>
      <c r="F45" s="31">
        <f t="shared" si="0"/>
        <v>40</v>
      </c>
      <c r="G45" s="41">
        <v>17.5</v>
      </c>
      <c r="H45" s="198">
        <f t="shared" si="1"/>
        <v>36</v>
      </c>
      <c r="I45" s="43">
        <v>1.85</v>
      </c>
      <c r="J45" s="42">
        <f t="shared" si="6"/>
        <v>35</v>
      </c>
      <c r="K45" s="40">
        <v>5.6</v>
      </c>
      <c r="L45" s="31">
        <f t="shared" si="2"/>
        <v>36</v>
      </c>
      <c r="M45" s="41">
        <v>62.7</v>
      </c>
      <c r="N45" s="42">
        <f t="shared" si="3"/>
        <v>39</v>
      </c>
      <c r="O45" s="32">
        <f t="shared" si="4"/>
        <v>186</v>
      </c>
      <c r="P45" s="45">
        <f t="shared" si="5"/>
        <v>39</v>
      </c>
      <c r="Q45" s="52"/>
      <c r="R45" s="52"/>
      <c r="S45" s="62"/>
      <c r="T45" s="16"/>
      <c r="U45" s="16"/>
      <c r="V45" s="16"/>
      <c r="W45" s="16"/>
      <c r="X45" s="2"/>
      <c r="Y45" s="2"/>
      <c r="Z45" s="2"/>
      <c r="AA45" s="2"/>
      <c r="AB45" s="2"/>
    </row>
    <row r="46" spans="1:28" ht="13.5" customHeight="1" thickBot="1">
      <c r="A46" s="10"/>
      <c r="B46" s="63"/>
      <c r="C46" s="64"/>
      <c r="D46" s="206"/>
      <c r="E46" s="40"/>
      <c r="F46" s="31">
        <f t="shared" si="0"/>
        <v>0</v>
      </c>
      <c r="G46" s="41"/>
      <c r="H46" s="198">
        <f t="shared" si="1"/>
        <v>0</v>
      </c>
      <c r="I46" s="43"/>
      <c r="J46" s="42">
        <f t="shared" si="6"/>
        <v>0</v>
      </c>
      <c r="K46" s="44"/>
      <c r="L46" s="31">
        <f t="shared" si="2"/>
        <v>0</v>
      </c>
      <c r="M46" s="41"/>
      <c r="N46" s="42">
        <f t="shared" si="3"/>
        <v>0</v>
      </c>
      <c r="O46" s="32" t="str">
        <f t="shared" si="4"/>
        <v>nekompletní</v>
      </c>
      <c r="P46" s="45">
        <f t="shared" si="5"/>
        <v>0</v>
      </c>
      <c r="Q46" s="52"/>
      <c r="R46" s="52"/>
      <c r="S46" s="62"/>
      <c r="T46" s="16"/>
      <c r="U46" s="16"/>
      <c r="V46" s="16"/>
      <c r="W46" s="16"/>
      <c r="X46" s="2"/>
      <c r="Y46" s="2"/>
      <c r="Z46" s="2"/>
      <c r="AA46" s="2"/>
      <c r="AB46" s="2"/>
    </row>
    <row r="47" spans="1:28" ht="13.5" customHeight="1" thickBot="1">
      <c r="A47" s="10"/>
      <c r="B47" s="63"/>
      <c r="C47" s="64"/>
      <c r="D47" s="206"/>
      <c r="E47" s="204"/>
      <c r="F47" s="31">
        <f t="shared" si="0"/>
        <v>0</v>
      </c>
      <c r="G47" s="41"/>
      <c r="H47" s="198">
        <f t="shared" si="1"/>
        <v>0</v>
      </c>
      <c r="I47" s="43"/>
      <c r="J47" s="42">
        <f t="shared" si="6"/>
        <v>0</v>
      </c>
      <c r="K47" s="44"/>
      <c r="L47" s="31">
        <f t="shared" si="2"/>
        <v>0</v>
      </c>
      <c r="M47" s="41"/>
      <c r="N47" s="42">
        <f t="shared" si="3"/>
        <v>0</v>
      </c>
      <c r="O47" s="32" t="str">
        <f t="shared" si="4"/>
        <v>nekompletní</v>
      </c>
      <c r="P47" s="45">
        <f t="shared" si="5"/>
        <v>0</v>
      </c>
      <c r="Q47" s="52"/>
      <c r="R47" s="52"/>
      <c r="S47" s="62"/>
      <c r="T47" s="16"/>
      <c r="U47" s="16"/>
      <c r="V47" s="16"/>
      <c r="W47" s="16"/>
      <c r="X47" s="2"/>
      <c r="Y47" s="2"/>
      <c r="Z47" s="2"/>
      <c r="AA47" s="2"/>
      <c r="AB47" s="2"/>
    </row>
    <row r="48" spans="1:28" ht="13.5" customHeight="1" thickBot="1">
      <c r="A48" s="10"/>
      <c r="B48" s="63"/>
      <c r="C48" s="64"/>
      <c r="D48" s="206"/>
      <c r="E48" s="204"/>
      <c r="F48" s="31">
        <f t="shared" si="0"/>
        <v>0</v>
      </c>
      <c r="G48" s="41"/>
      <c r="H48" s="198">
        <f t="shared" si="1"/>
        <v>0</v>
      </c>
      <c r="I48" s="43"/>
      <c r="J48" s="42">
        <f t="shared" si="6"/>
        <v>0</v>
      </c>
      <c r="K48" s="44"/>
      <c r="L48" s="31">
        <f t="shared" si="2"/>
        <v>0</v>
      </c>
      <c r="M48" s="41"/>
      <c r="N48" s="42">
        <f t="shared" si="3"/>
        <v>0</v>
      </c>
      <c r="O48" s="32" t="str">
        <f t="shared" si="4"/>
        <v>nekompletní</v>
      </c>
      <c r="P48" s="45">
        <f t="shared" si="5"/>
        <v>0</v>
      </c>
      <c r="Q48" s="52"/>
      <c r="R48" s="52"/>
      <c r="S48" s="62"/>
      <c r="T48" s="16"/>
      <c r="U48" s="2"/>
      <c r="V48" s="2"/>
      <c r="W48" s="2"/>
      <c r="X48" s="2"/>
      <c r="Y48" s="2"/>
      <c r="Z48" s="2"/>
      <c r="AA48" s="2"/>
      <c r="AB48" s="2"/>
    </row>
    <row r="49" spans="1:28" ht="13.5" customHeight="1" thickBot="1">
      <c r="A49" s="10"/>
      <c r="B49" s="63"/>
      <c r="C49" s="64"/>
      <c r="D49" s="206"/>
      <c r="E49" s="204"/>
      <c r="F49" s="31">
        <f t="shared" si="0"/>
        <v>0</v>
      </c>
      <c r="G49" s="41"/>
      <c r="H49" s="198">
        <f t="shared" si="1"/>
        <v>0</v>
      </c>
      <c r="I49" s="43"/>
      <c r="J49" s="42">
        <f t="shared" si="6"/>
        <v>0</v>
      </c>
      <c r="K49" s="44"/>
      <c r="L49" s="31">
        <f t="shared" si="2"/>
        <v>0</v>
      </c>
      <c r="M49" s="41"/>
      <c r="N49" s="42">
        <f t="shared" si="3"/>
        <v>0</v>
      </c>
      <c r="O49" s="32" t="str">
        <f t="shared" si="4"/>
        <v>nekompletní</v>
      </c>
      <c r="P49" s="45">
        <f t="shared" si="5"/>
        <v>0</v>
      </c>
      <c r="Q49" s="52"/>
      <c r="R49" s="52"/>
      <c r="S49" s="62"/>
      <c r="T49" s="16"/>
      <c r="U49" s="2"/>
      <c r="V49" s="2"/>
      <c r="W49" s="2"/>
      <c r="X49" s="2"/>
      <c r="Y49" s="2"/>
      <c r="Z49" s="2"/>
      <c r="AA49" s="2"/>
      <c r="AB49" s="2"/>
    </row>
    <row r="50" spans="1:28" ht="13.5" customHeight="1" thickBot="1">
      <c r="A50" s="10"/>
      <c r="B50" s="47"/>
      <c r="C50" s="60"/>
      <c r="D50" s="261"/>
      <c r="E50" s="204"/>
      <c r="F50" s="31">
        <f t="shared" si="0"/>
        <v>0</v>
      </c>
      <c r="G50" s="41"/>
      <c r="H50" s="198">
        <f t="shared" si="1"/>
        <v>0</v>
      </c>
      <c r="I50" s="43"/>
      <c r="J50" s="42">
        <f t="shared" si="6"/>
        <v>0</v>
      </c>
      <c r="K50" s="44"/>
      <c r="L50" s="31">
        <f t="shared" si="2"/>
        <v>0</v>
      </c>
      <c r="M50" s="41"/>
      <c r="N50" s="42">
        <f t="shared" si="3"/>
        <v>0</v>
      </c>
      <c r="O50" s="32" t="str">
        <f t="shared" si="4"/>
        <v>nekompletní</v>
      </c>
      <c r="P50" s="45">
        <f t="shared" si="5"/>
        <v>0</v>
      </c>
      <c r="Q50" s="52"/>
      <c r="R50" s="52"/>
      <c r="S50" s="62"/>
      <c r="T50" s="16"/>
      <c r="U50" s="2"/>
      <c r="V50" s="2"/>
      <c r="W50" s="2"/>
      <c r="X50" s="2"/>
      <c r="AA50" s="2"/>
      <c r="AB50" s="2"/>
    </row>
    <row r="51" spans="1:24" ht="13.5" customHeight="1" thickBot="1">
      <c r="A51" s="10"/>
      <c r="B51" s="66"/>
      <c r="C51" s="67"/>
      <c r="D51" s="207"/>
      <c r="E51" s="205"/>
      <c r="F51" s="200">
        <f t="shared" si="0"/>
        <v>0</v>
      </c>
      <c r="G51" s="201"/>
      <c r="H51" s="202">
        <f t="shared" si="1"/>
        <v>0</v>
      </c>
      <c r="I51" s="72"/>
      <c r="J51" s="71">
        <f t="shared" si="6"/>
        <v>0</v>
      </c>
      <c r="K51" s="69"/>
      <c r="L51" s="31">
        <f t="shared" si="2"/>
        <v>0</v>
      </c>
      <c r="M51" s="70"/>
      <c r="N51" s="71">
        <f t="shared" si="3"/>
        <v>0</v>
      </c>
      <c r="O51" s="32" t="str">
        <f t="shared" si="4"/>
        <v>nekompletní</v>
      </c>
      <c r="P51" s="73">
        <f t="shared" si="5"/>
        <v>0</v>
      </c>
      <c r="Q51" s="52"/>
      <c r="R51" s="52"/>
      <c r="S51" s="62"/>
      <c r="T51" s="16"/>
      <c r="U51" s="2"/>
      <c r="V51" s="2"/>
      <c r="W51" s="2"/>
      <c r="X51" s="2"/>
    </row>
    <row r="52" spans="1:24" ht="12.75">
      <c r="A52" s="10"/>
      <c r="B52" s="74"/>
      <c r="C52" s="74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2"/>
      <c r="T52" s="2"/>
      <c r="U52" s="2"/>
      <c r="V52" s="2"/>
      <c r="W52" s="2"/>
      <c r="X52" s="2"/>
    </row>
    <row r="53" spans="1:24" ht="12.75">
      <c r="A53" s="10"/>
      <c r="B53" s="76"/>
      <c r="C53" s="76"/>
      <c r="D53" s="61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2"/>
      <c r="T53" s="2"/>
      <c r="U53" s="2"/>
      <c r="V53" s="2"/>
      <c r="W53" s="2"/>
      <c r="X53" s="2"/>
    </row>
    <row r="54" spans="1:24" ht="12.75">
      <c r="A54" s="10"/>
      <c r="B54" s="76"/>
      <c r="C54" s="76"/>
      <c r="D54" s="61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2"/>
      <c r="T54" s="2"/>
      <c r="U54" s="2"/>
      <c r="V54" s="2"/>
      <c r="W54" s="2"/>
      <c r="X54" s="2"/>
    </row>
    <row r="55" spans="1:24" ht="12.75">
      <c r="A55" s="10"/>
      <c r="B55" s="77" t="s">
        <v>28</v>
      </c>
      <c r="C55" s="78"/>
      <c r="D55" s="16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10"/>
      <c r="B56" s="79" t="s">
        <v>42</v>
      </c>
      <c r="C56" s="80"/>
      <c r="D56" s="16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2"/>
      <c r="B57" s="79" t="s">
        <v>32</v>
      </c>
      <c r="C57" s="80"/>
      <c r="D57" s="16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10"/>
      <c r="B58" s="79" t="s">
        <v>23</v>
      </c>
      <c r="C58" s="80"/>
      <c r="D58" s="16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10"/>
      <c r="B59" s="79" t="s">
        <v>36</v>
      </c>
      <c r="C59" s="80"/>
      <c r="D59" s="16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10"/>
      <c r="B60" s="79" t="s">
        <v>40</v>
      </c>
      <c r="C60" s="80"/>
      <c r="D60" s="16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10"/>
      <c r="B61" s="79" t="s">
        <v>27</v>
      </c>
      <c r="C61" s="80"/>
      <c r="D61" s="16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10"/>
      <c r="B62" s="79"/>
      <c r="C62" s="80"/>
      <c r="D62" s="16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10"/>
      <c r="B63" s="81"/>
      <c r="C63" s="82"/>
      <c r="D63" s="16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10"/>
      <c r="B64" s="83" t="s">
        <v>73</v>
      </c>
      <c r="C64" s="8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10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10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</sheetData>
  <sheetProtection selectLockedCells="1" selectUnlockedCells="1"/>
  <mergeCells count="11">
    <mergeCell ref="E4:F4"/>
    <mergeCell ref="G4:H4"/>
    <mergeCell ref="I4:J4"/>
    <mergeCell ref="K4:L4"/>
    <mergeCell ref="M4:N4"/>
    <mergeCell ref="M3:N3"/>
    <mergeCell ref="I1:L2"/>
    <mergeCell ref="E3:F3"/>
    <mergeCell ref="G3:H3"/>
    <mergeCell ref="I3:J3"/>
    <mergeCell ref="K3:L3"/>
  </mergeCells>
  <conditionalFormatting sqref="Q17:R51 P6:P51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086614173228347" right="0.7086614173228347" top="0.7874015748031497" bottom="0.7874015748031497" header="0.5118110236220472" footer="0.5118110236220472"/>
  <pageSetup fitToHeight="0"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B110"/>
  <sheetViews>
    <sheetView zoomScalePageLayoutView="0" workbookViewId="0" topLeftCell="D4">
      <selection activeCell="P16" sqref="P16"/>
    </sheetView>
  </sheetViews>
  <sheetFormatPr defaultColWidth="9.140625" defaultRowHeight="12.75"/>
  <cols>
    <col min="1" max="1" width="0.2890625" style="1" customWidth="1"/>
    <col min="2" max="2" width="22.7109375" style="1" customWidth="1"/>
    <col min="3" max="3" width="9.421875" style="1" customWidth="1"/>
    <col min="4" max="4" width="15.421875" style="1" customWidth="1"/>
    <col min="5" max="5" width="7.8515625" style="1" customWidth="1"/>
    <col min="6" max="6" width="9.28125" style="1" customWidth="1"/>
    <col min="7" max="7" width="7.8515625" style="1" customWidth="1"/>
    <col min="8" max="8" width="8.7109375" style="1" customWidth="1"/>
    <col min="9" max="9" width="8.140625" style="1" customWidth="1"/>
    <col min="10" max="10" width="8.7109375" style="1" customWidth="1"/>
    <col min="11" max="11" width="7.8515625" style="1" customWidth="1"/>
    <col min="12" max="12" width="8.7109375" style="1" customWidth="1"/>
    <col min="13" max="13" width="7.8515625" style="1" customWidth="1"/>
    <col min="14" max="14" width="8.7109375" style="1" customWidth="1"/>
    <col min="15" max="15" width="10.00390625" style="1" customWidth="1"/>
    <col min="16" max="16" width="9.7109375" style="1" customWidth="1"/>
    <col min="17" max="16384" width="9.140625" style="1" customWidth="1"/>
  </cols>
  <sheetData>
    <row r="1" spans="1:24" ht="18.75" customHeight="1">
      <c r="A1" s="2"/>
      <c r="B1" s="3" t="s">
        <v>74</v>
      </c>
      <c r="C1" s="4" t="s">
        <v>1</v>
      </c>
      <c r="D1" s="5"/>
      <c r="E1" s="5"/>
      <c r="F1" s="5"/>
      <c r="G1" s="6"/>
      <c r="H1" s="6"/>
      <c r="I1" s="309"/>
      <c r="J1" s="309"/>
      <c r="K1" s="309"/>
      <c r="L1" s="30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3.5" customHeight="1">
      <c r="A2" s="2"/>
      <c r="B2" s="5"/>
      <c r="C2" s="7" t="s">
        <v>2</v>
      </c>
      <c r="D2" s="5"/>
      <c r="E2" s="7" t="s">
        <v>3</v>
      </c>
      <c r="F2" s="8"/>
      <c r="G2" s="9"/>
      <c r="H2" s="9"/>
      <c r="I2" s="309"/>
      <c r="J2" s="309"/>
      <c r="K2" s="309"/>
      <c r="L2" s="309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3.5" customHeight="1">
      <c r="A3" s="10"/>
      <c r="B3" s="11" t="s">
        <v>4</v>
      </c>
      <c r="C3" s="12" t="s">
        <v>5</v>
      </c>
      <c r="D3" s="307" t="s">
        <v>6</v>
      </c>
      <c r="E3" s="308" t="s">
        <v>7</v>
      </c>
      <c r="F3" s="308"/>
      <c r="G3" s="308" t="s">
        <v>8</v>
      </c>
      <c r="H3" s="308"/>
      <c r="I3" s="308" t="s">
        <v>9</v>
      </c>
      <c r="J3" s="308"/>
      <c r="K3" s="308" t="s">
        <v>10</v>
      </c>
      <c r="L3" s="308"/>
      <c r="M3" s="308" t="s">
        <v>75</v>
      </c>
      <c r="N3" s="308"/>
      <c r="O3" s="13" t="s">
        <v>12</v>
      </c>
      <c r="P3" s="14" t="s">
        <v>13</v>
      </c>
      <c r="Q3" s="15" t="s">
        <v>14</v>
      </c>
      <c r="R3" s="16"/>
      <c r="S3" s="16"/>
      <c r="T3" s="16"/>
      <c r="U3" s="2"/>
      <c r="V3" s="2"/>
      <c r="W3" s="2"/>
      <c r="X3" s="2"/>
    </row>
    <row r="4" spans="1:28" ht="13.5" customHeight="1">
      <c r="A4" s="10"/>
      <c r="B4" s="17"/>
      <c r="C4" s="18" t="s">
        <v>15</v>
      </c>
      <c r="D4" s="18"/>
      <c r="E4" s="310" t="s">
        <v>16</v>
      </c>
      <c r="F4" s="310"/>
      <c r="G4" s="310" t="s">
        <v>16</v>
      </c>
      <c r="H4" s="310"/>
      <c r="I4" s="310" t="s">
        <v>17</v>
      </c>
      <c r="J4" s="310"/>
      <c r="K4" s="310" t="s">
        <v>17</v>
      </c>
      <c r="L4" s="310"/>
      <c r="M4" s="310" t="s">
        <v>16</v>
      </c>
      <c r="N4" s="310"/>
      <c r="O4" s="19" t="s">
        <v>18</v>
      </c>
      <c r="P4" s="20" t="s">
        <v>19</v>
      </c>
      <c r="Q4" s="21" t="s">
        <v>20</v>
      </c>
      <c r="R4" s="16"/>
      <c r="S4" s="16"/>
      <c r="T4" s="16"/>
      <c r="U4" s="16"/>
      <c r="V4" s="16"/>
      <c r="W4" s="16"/>
      <c r="X4" s="2"/>
      <c r="Y4" s="2"/>
      <c r="Z4" s="2"/>
      <c r="AA4" s="2"/>
      <c r="AB4" s="2"/>
    </row>
    <row r="5" spans="1:28" ht="13.5" customHeight="1" thickBot="1">
      <c r="A5" s="10"/>
      <c r="B5" s="22"/>
      <c r="C5" s="23"/>
      <c r="D5" s="23"/>
      <c r="E5" s="193" t="s">
        <v>21</v>
      </c>
      <c r="F5" s="25" t="s">
        <v>18</v>
      </c>
      <c r="G5" s="193" t="s">
        <v>21</v>
      </c>
      <c r="H5" s="25" t="s">
        <v>18</v>
      </c>
      <c r="I5" s="24" t="s">
        <v>21</v>
      </c>
      <c r="J5" s="25" t="s">
        <v>18</v>
      </c>
      <c r="K5" s="24" t="s">
        <v>21</v>
      </c>
      <c r="L5" s="25" t="s">
        <v>18</v>
      </c>
      <c r="M5" s="24" t="s">
        <v>21</v>
      </c>
      <c r="N5" s="25" t="s">
        <v>18</v>
      </c>
      <c r="O5" s="27"/>
      <c r="P5" s="28"/>
      <c r="Q5" s="29"/>
      <c r="R5" s="16"/>
      <c r="S5" s="30"/>
      <c r="T5" s="30"/>
      <c r="U5" s="16"/>
      <c r="V5" s="16"/>
      <c r="W5" s="16"/>
      <c r="X5" s="2"/>
      <c r="Y5" s="2"/>
      <c r="Z5" s="2"/>
      <c r="AA5" s="2"/>
      <c r="AB5" s="2"/>
    </row>
    <row r="6" spans="1:27" ht="13.5" customHeight="1" thickBot="1">
      <c r="A6" s="10"/>
      <c r="B6" s="97" t="s">
        <v>76</v>
      </c>
      <c r="C6" s="233">
        <v>2006</v>
      </c>
      <c r="D6" s="191" t="s">
        <v>23</v>
      </c>
      <c r="E6" s="252">
        <v>10.16</v>
      </c>
      <c r="F6" s="270">
        <f aca="true" t="shared" si="0" ref="F6:F47">IF(+E6,+RANK(E6,E$6:E$47,1),0)</f>
        <v>11</v>
      </c>
      <c r="G6" s="196">
        <v>11.2</v>
      </c>
      <c r="H6" s="253">
        <f aca="true" t="shared" si="1" ref="H6:H47">IF(+G6,+RANK(G6,G$6:G$47,1),0)</f>
        <v>15</v>
      </c>
      <c r="I6" s="237">
        <v>2.87</v>
      </c>
      <c r="J6" s="170">
        <f aca="true" t="shared" si="2" ref="J6:J47">IF(+I6,+RANK(I6,I$6:I$47,0),0)</f>
        <v>22</v>
      </c>
      <c r="K6" s="234">
        <v>17.88</v>
      </c>
      <c r="L6" s="31">
        <f aca="true" t="shared" si="3" ref="L6:L47">IF(+K6,+RANK(K6,K$6:K$47,0),0)</f>
        <v>24</v>
      </c>
      <c r="M6" s="238">
        <v>0</v>
      </c>
      <c r="N6" s="31">
        <f aca="true" t="shared" si="4" ref="N6:N47">IF(+M6,+RANK(M6,M$6:M$47,1),0)</f>
        <v>0</v>
      </c>
      <c r="O6" s="32" t="str">
        <f aca="true" t="shared" si="5" ref="O6:O47">+IF(+AND(+F6&gt;0,+H6&gt;0,+J6&gt;0,+L6&gt;0,+N6&gt;0),+F6+H6+J6+L6+N6,"nekompletní")</f>
        <v>nekompletní</v>
      </c>
      <c r="P6" s="239">
        <f>IF(+O6&lt;&gt;"nekompletní",+RANK(O6,O$6:O$47,1),0)</f>
        <v>0</v>
      </c>
      <c r="Q6" s="33"/>
      <c r="R6" s="34"/>
      <c r="S6" s="35"/>
      <c r="T6" s="36"/>
      <c r="U6" s="37"/>
      <c r="V6" s="16"/>
      <c r="W6" s="2"/>
      <c r="X6" s="2"/>
      <c r="Y6" s="2"/>
      <c r="Z6" s="2"/>
      <c r="AA6" s="2"/>
    </row>
    <row r="7" spans="1:27" ht="13.5" customHeight="1" thickBot="1">
      <c r="A7" s="10"/>
      <c r="B7" s="38" t="s">
        <v>77</v>
      </c>
      <c r="C7" s="39">
        <v>2005</v>
      </c>
      <c r="D7" s="191" t="s">
        <v>23</v>
      </c>
      <c r="E7" s="197">
        <v>9.29</v>
      </c>
      <c r="F7" s="31">
        <f t="shared" si="0"/>
        <v>2</v>
      </c>
      <c r="G7" s="41">
        <v>9.4</v>
      </c>
      <c r="H7" s="198">
        <f t="shared" si="1"/>
        <v>2</v>
      </c>
      <c r="I7" s="43">
        <v>3.81</v>
      </c>
      <c r="J7" s="170">
        <f t="shared" si="2"/>
        <v>1</v>
      </c>
      <c r="K7" s="40">
        <v>35.21</v>
      </c>
      <c r="L7" s="31">
        <f t="shared" si="3"/>
        <v>5</v>
      </c>
      <c r="M7" s="44">
        <v>76.1</v>
      </c>
      <c r="N7" s="31">
        <f t="shared" si="4"/>
        <v>7</v>
      </c>
      <c r="O7" s="32">
        <f t="shared" si="5"/>
        <v>17</v>
      </c>
      <c r="P7" s="45">
        <f>IF(+O7&lt;&gt;"nekompletní",+RANK(O7,O$6:O$47,1),0)</f>
        <v>1</v>
      </c>
      <c r="Q7" s="46">
        <v>11</v>
      </c>
      <c r="R7" s="34"/>
      <c r="S7" s="35"/>
      <c r="T7" s="36"/>
      <c r="U7" s="37"/>
      <c r="V7" s="16"/>
      <c r="W7" s="2"/>
      <c r="X7" s="2"/>
      <c r="Y7" s="2"/>
      <c r="Z7" s="2"/>
      <c r="AA7" s="2"/>
    </row>
    <row r="8" spans="1:27" ht="13.5" customHeight="1" thickBot="1">
      <c r="A8" s="10"/>
      <c r="B8" s="47" t="s">
        <v>78</v>
      </c>
      <c r="C8" s="39">
        <v>2005</v>
      </c>
      <c r="D8" s="192" t="s">
        <v>32</v>
      </c>
      <c r="E8" s="197">
        <v>9.3</v>
      </c>
      <c r="F8" s="31">
        <f t="shared" si="0"/>
        <v>3</v>
      </c>
      <c r="G8" s="41">
        <v>9.9</v>
      </c>
      <c r="H8" s="198">
        <f t="shared" si="1"/>
        <v>6</v>
      </c>
      <c r="I8" s="43">
        <v>3.79</v>
      </c>
      <c r="J8" s="170">
        <f t="shared" si="2"/>
        <v>2</v>
      </c>
      <c r="K8" s="40">
        <v>36.71</v>
      </c>
      <c r="L8" s="31">
        <f t="shared" si="3"/>
        <v>4</v>
      </c>
      <c r="M8" s="44">
        <v>67.6</v>
      </c>
      <c r="N8" s="31">
        <f t="shared" si="4"/>
        <v>2</v>
      </c>
      <c r="O8" s="32">
        <f t="shared" si="5"/>
        <v>17</v>
      </c>
      <c r="P8" s="291">
        <v>2</v>
      </c>
      <c r="Q8" s="46">
        <v>9</v>
      </c>
      <c r="R8" s="34"/>
      <c r="S8" s="35"/>
      <c r="T8" s="36" t="s">
        <v>24</v>
      </c>
      <c r="U8" s="175" t="s">
        <v>25</v>
      </c>
      <c r="V8" s="16"/>
      <c r="W8" s="2"/>
      <c r="X8" s="2"/>
      <c r="Y8" s="2"/>
      <c r="Z8" s="2"/>
      <c r="AA8" s="2"/>
    </row>
    <row r="9" spans="1:27" ht="13.5" customHeight="1" thickBot="1">
      <c r="A9" s="10"/>
      <c r="B9" s="47" t="s">
        <v>79</v>
      </c>
      <c r="C9" s="39">
        <v>2005</v>
      </c>
      <c r="D9" s="192" t="s">
        <v>28</v>
      </c>
      <c r="E9" s="197">
        <v>9</v>
      </c>
      <c r="F9" s="31">
        <f t="shared" si="0"/>
        <v>1</v>
      </c>
      <c r="G9" s="41">
        <v>9.7</v>
      </c>
      <c r="H9" s="198">
        <f t="shared" si="1"/>
        <v>4</v>
      </c>
      <c r="I9" s="43">
        <v>3.55</v>
      </c>
      <c r="J9" s="170">
        <f t="shared" si="2"/>
        <v>7</v>
      </c>
      <c r="K9" s="40">
        <v>33.99</v>
      </c>
      <c r="L9" s="31">
        <f t="shared" si="3"/>
        <v>8</v>
      </c>
      <c r="M9" s="44">
        <v>75.5</v>
      </c>
      <c r="N9" s="31">
        <f t="shared" si="4"/>
        <v>6</v>
      </c>
      <c r="O9" s="32">
        <f t="shared" si="5"/>
        <v>26</v>
      </c>
      <c r="P9" s="45">
        <f>IF(+O9&lt;&gt;"nekompletní",+RANK(O9,O$6:O$47,1),0)</f>
        <v>3</v>
      </c>
      <c r="Q9" s="46">
        <v>8</v>
      </c>
      <c r="R9" s="34"/>
      <c r="S9" s="48" t="s">
        <v>28</v>
      </c>
      <c r="T9" s="171">
        <v>11.5</v>
      </c>
      <c r="U9" s="177">
        <v>3</v>
      </c>
      <c r="V9" s="16"/>
      <c r="W9" s="2"/>
      <c r="X9" s="2"/>
      <c r="Y9" s="2"/>
      <c r="Z9" s="2"/>
      <c r="AA9" s="2"/>
    </row>
    <row r="10" spans="1:27" ht="13.5" customHeight="1" thickBot="1">
      <c r="A10" s="10"/>
      <c r="B10" s="47" t="s">
        <v>80</v>
      </c>
      <c r="C10" s="39">
        <v>2006</v>
      </c>
      <c r="D10" s="192" t="s">
        <v>32</v>
      </c>
      <c r="E10" s="197">
        <v>9.44</v>
      </c>
      <c r="F10" s="31">
        <f t="shared" si="0"/>
        <v>4</v>
      </c>
      <c r="G10" s="41">
        <v>9.8</v>
      </c>
      <c r="H10" s="198">
        <f t="shared" si="1"/>
        <v>5</v>
      </c>
      <c r="I10" s="43">
        <v>3.36</v>
      </c>
      <c r="J10" s="170">
        <f t="shared" si="2"/>
        <v>11</v>
      </c>
      <c r="K10" s="40">
        <v>39.23</v>
      </c>
      <c r="L10" s="31">
        <f t="shared" si="3"/>
        <v>2</v>
      </c>
      <c r="M10" s="44">
        <v>74.1</v>
      </c>
      <c r="N10" s="31">
        <f t="shared" si="4"/>
        <v>4</v>
      </c>
      <c r="O10" s="32">
        <f t="shared" si="5"/>
        <v>26</v>
      </c>
      <c r="P10" s="292">
        <v>4</v>
      </c>
      <c r="Q10" s="50">
        <v>7</v>
      </c>
      <c r="R10" s="34"/>
      <c r="S10" s="49" t="s">
        <v>42</v>
      </c>
      <c r="T10" s="172"/>
      <c r="U10" s="178"/>
      <c r="V10" s="16"/>
      <c r="W10" s="2"/>
      <c r="X10" s="2"/>
      <c r="Y10" s="2"/>
      <c r="Z10" s="2"/>
      <c r="AA10" s="2"/>
    </row>
    <row r="11" spans="1:27" ht="13.5" customHeight="1" thickBot="1">
      <c r="A11" s="10"/>
      <c r="B11" s="38" t="s">
        <v>81</v>
      </c>
      <c r="C11" s="39">
        <v>2005</v>
      </c>
      <c r="D11" s="191" t="s">
        <v>23</v>
      </c>
      <c r="E11" s="197">
        <v>9.46</v>
      </c>
      <c r="F11" s="31">
        <f t="shared" si="0"/>
        <v>5</v>
      </c>
      <c r="G11" s="41">
        <v>9.3</v>
      </c>
      <c r="H11" s="198">
        <f t="shared" si="1"/>
        <v>1</v>
      </c>
      <c r="I11" s="43">
        <v>3.3</v>
      </c>
      <c r="J11" s="170">
        <f t="shared" si="2"/>
        <v>13</v>
      </c>
      <c r="K11" s="40">
        <v>35.06</v>
      </c>
      <c r="L11" s="31">
        <f t="shared" si="3"/>
        <v>6</v>
      </c>
      <c r="M11" s="44">
        <v>71.6</v>
      </c>
      <c r="N11" s="31">
        <f t="shared" si="4"/>
        <v>3</v>
      </c>
      <c r="O11" s="32">
        <f t="shared" si="5"/>
        <v>28</v>
      </c>
      <c r="P11" s="45">
        <f aca="true" t="shared" si="6" ref="P11:P47">IF(+O11&lt;&gt;"nekompletní",+RANK(O11,O$6:O$47,1),0)</f>
        <v>5</v>
      </c>
      <c r="Q11" s="46">
        <v>6</v>
      </c>
      <c r="R11" s="34"/>
      <c r="S11" s="49" t="s">
        <v>32</v>
      </c>
      <c r="T11" s="172">
        <v>25.5</v>
      </c>
      <c r="U11" s="178">
        <v>1</v>
      </c>
      <c r="V11" s="16"/>
      <c r="W11" s="2"/>
      <c r="X11" s="2"/>
      <c r="Y11" s="2"/>
      <c r="Z11" s="2"/>
      <c r="AA11" s="2"/>
    </row>
    <row r="12" spans="1:27" ht="13.5" customHeight="1" thickBot="1">
      <c r="A12" s="10"/>
      <c r="B12" s="47" t="s">
        <v>82</v>
      </c>
      <c r="C12" s="39">
        <v>2006</v>
      </c>
      <c r="D12" s="192" t="s">
        <v>32</v>
      </c>
      <c r="E12" s="197">
        <v>10.11</v>
      </c>
      <c r="F12" s="31">
        <f t="shared" si="0"/>
        <v>10</v>
      </c>
      <c r="G12" s="41">
        <v>10.4</v>
      </c>
      <c r="H12" s="198">
        <f t="shared" si="1"/>
        <v>8</v>
      </c>
      <c r="I12" s="43">
        <v>3.64</v>
      </c>
      <c r="J12" s="170">
        <f t="shared" si="2"/>
        <v>5</v>
      </c>
      <c r="K12" s="40">
        <v>38.65</v>
      </c>
      <c r="L12" s="31">
        <f t="shared" si="3"/>
        <v>3</v>
      </c>
      <c r="M12" s="44">
        <v>74.8</v>
      </c>
      <c r="N12" s="31">
        <f t="shared" si="4"/>
        <v>5</v>
      </c>
      <c r="O12" s="32">
        <f t="shared" si="5"/>
        <v>31</v>
      </c>
      <c r="P12" s="45">
        <f t="shared" si="6"/>
        <v>6</v>
      </c>
      <c r="Q12" s="50">
        <v>5</v>
      </c>
      <c r="R12" s="34"/>
      <c r="S12" s="49" t="s">
        <v>23</v>
      </c>
      <c r="T12" s="172">
        <v>19</v>
      </c>
      <c r="U12" s="178">
        <v>2</v>
      </c>
      <c r="V12" s="16"/>
      <c r="W12" s="2"/>
      <c r="X12" s="2"/>
      <c r="Y12" s="2"/>
      <c r="Z12" s="2"/>
      <c r="AA12" s="2"/>
    </row>
    <row r="13" spans="1:27" ht="13.5" customHeight="1" thickBot="1">
      <c r="A13" s="10"/>
      <c r="B13" s="290" t="s">
        <v>83</v>
      </c>
      <c r="C13" s="243">
        <v>2006</v>
      </c>
      <c r="D13" s="192" t="s">
        <v>28</v>
      </c>
      <c r="E13" s="199">
        <v>9.53</v>
      </c>
      <c r="F13" s="200">
        <f t="shared" si="0"/>
        <v>6</v>
      </c>
      <c r="G13" s="201">
        <v>9.6</v>
      </c>
      <c r="H13" s="202">
        <f t="shared" si="1"/>
        <v>3</v>
      </c>
      <c r="I13" s="43">
        <v>3.65</v>
      </c>
      <c r="J13" s="170">
        <f t="shared" si="2"/>
        <v>4</v>
      </c>
      <c r="K13" s="40">
        <v>23.48</v>
      </c>
      <c r="L13" s="31">
        <f t="shared" si="3"/>
        <v>16</v>
      </c>
      <c r="M13" s="44">
        <v>76.5</v>
      </c>
      <c r="N13" s="31">
        <f t="shared" si="4"/>
        <v>9</v>
      </c>
      <c r="O13" s="32">
        <f t="shared" si="5"/>
        <v>38</v>
      </c>
      <c r="P13" s="45">
        <f t="shared" si="6"/>
        <v>7</v>
      </c>
      <c r="Q13" s="51">
        <v>4</v>
      </c>
      <c r="R13" s="34"/>
      <c r="S13" s="49" t="s">
        <v>36</v>
      </c>
      <c r="T13" s="172"/>
      <c r="U13" s="178"/>
      <c r="V13" s="16"/>
      <c r="W13" s="2"/>
      <c r="X13" s="2"/>
      <c r="Y13" s="2"/>
      <c r="Z13" s="2"/>
      <c r="AA13" s="2"/>
    </row>
    <row r="14" spans="1:27" ht="13.5" customHeight="1" thickBot="1">
      <c r="A14" s="10"/>
      <c r="B14" s="47" t="s">
        <v>84</v>
      </c>
      <c r="C14" s="39">
        <v>2005</v>
      </c>
      <c r="D14" s="192" t="s">
        <v>32</v>
      </c>
      <c r="E14" s="252">
        <v>10.06</v>
      </c>
      <c r="F14" s="270">
        <f t="shared" si="0"/>
        <v>9</v>
      </c>
      <c r="G14" s="196">
        <v>10.8</v>
      </c>
      <c r="H14" s="253">
        <f t="shared" si="1"/>
        <v>11</v>
      </c>
      <c r="I14" s="43">
        <v>3.42</v>
      </c>
      <c r="J14" s="170">
        <f t="shared" si="2"/>
        <v>10</v>
      </c>
      <c r="K14" s="40">
        <v>47.08</v>
      </c>
      <c r="L14" s="31">
        <f t="shared" si="3"/>
        <v>1</v>
      </c>
      <c r="M14" s="44">
        <v>76.3</v>
      </c>
      <c r="N14" s="31">
        <f t="shared" si="4"/>
        <v>8</v>
      </c>
      <c r="O14" s="32">
        <f t="shared" si="5"/>
        <v>39</v>
      </c>
      <c r="P14" s="45">
        <f t="shared" si="6"/>
        <v>8</v>
      </c>
      <c r="Q14" s="51">
        <v>3</v>
      </c>
      <c r="R14" s="34"/>
      <c r="S14" s="49" t="s">
        <v>27</v>
      </c>
      <c r="T14" s="172"/>
      <c r="U14" s="178"/>
      <c r="V14" s="16"/>
      <c r="W14" s="2"/>
      <c r="X14" s="2"/>
      <c r="Y14" s="2"/>
      <c r="Z14" s="2"/>
      <c r="AA14" s="2"/>
    </row>
    <row r="15" spans="1:27" ht="13.5" customHeight="1" thickBot="1">
      <c r="A15" s="10"/>
      <c r="B15" s="38" t="s">
        <v>85</v>
      </c>
      <c r="C15" s="39">
        <v>2006</v>
      </c>
      <c r="D15" s="191" t="s">
        <v>23</v>
      </c>
      <c r="E15" s="197">
        <v>10.16</v>
      </c>
      <c r="F15" s="31">
        <f t="shared" si="0"/>
        <v>11</v>
      </c>
      <c r="G15" s="41">
        <v>10.8</v>
      </c>
      <c r="H15" s="198">
        <f t="shared" si="1"/>
        <v>11</v>
      </c>
      <c r="I15" s="43">
        <v>3.54</v>
      </c>
      <c r="J15" s="170">
        <f t="shared" si="2"/>
        <v>8</v>
      </c>
      <c r="K15" s="40">
        <v>34.21</v>
      </c>
      <c r="L15" s="31">
        <f t="shared" si="3"/>
        <v>7</v>
      </c>
      <c r="M15" s="44">
        <v>82.4</v>
      </c>
      <c r="N15" s="31">
        <f t="shared" si="4"/>
        <v>13</v>
      </c>
      <c r="O15" s="32">
        <f t="shared" si="5"/>
        <v>50</v>
      </c>
      <c r="P15" s="45">
        <f t="shared" si="6"/>
        <v>9</v>
      </c>
      <c r="Q15" s="51">
        <v>2</v>
      </c>
      <c r="R15" s="52"/>
      <c r="S15" s="49" t="s">
        <v>35</v>
      </c>
      <c r="T15" s="172"/>
      <c r="U15" s="178"/>
      <c r="V15" s="16"/>
      <c r="W15" s="2"/>
      <c r="X15" s="2"/>
      <c r="Y15" s="2"/>
      <c r="Z15" s="2"/>
      <c r="AA15" s="2"/>
    </row>
    <row r="16" spans="1:28" ht="13.5" customHeight="1" thickBot="1">
      <c r="A16" s="10"/>
      <c r="B16" s="38" t="s">
        <v>86</v>
      </c>
      <c r="C16" s="39">
        <v>2005</v>
      </c>
      <c r="D16" s="191" t="s">
        <v>23</v>
      </c>
      <c r="E16" s="197">
        <v>9.61</v>
      </c>
      <c r="F16" s="31">
        <f t="shared" si="0"/>
        <v>7</v>
      </c>
      <c r="G16" s="41">
        <v>10.4</v>
      </c>
      <c r="H16" s="198">
        <f t="shared" si="1"/>
        <v>8</v>
      </c>
      <c r="I16" s="43">
        <v>3.61</v>
      </c>
      <c r="J16" s="170">
        <f t="shared" si="2"/>
        <v>6</v>
      </c>
      <c r="K16" s="40">
        <v>21.28</v>
      </c>
      <c r="L16" s="31">
        <f t="shared" si="3"/>
        <v>20</v>
      </c>
      <c r="M16" s="44">
        <v>79.2</v>
      </c>
      <c r="N16" s="31">
        <f t="shared" si="4"/>
        <v>10</v>
      </c>
      <c r="O16" s="32">
        <f t="shared" si="5"/>
        <v>51</v>
      </c>
      <c r="P16" s="45">
        <f t="shared" si="6"/>
        <v>10</v>
      </c>
      <c r="Q16" s="51">
        <v>1</v>
      </c>
      <c r="R16" s="52"/>
      <c r="S16" s="53" t="s">
        <v>40</v>
      </c>
      <c r="T16" s="172"/>
      <c r="U16" s="178"/>
      <c r="V16" s="16"/>
      <c r="W16" s="16"/>
      <c r="X16" s="2"/>
      <c r="Y16" s="2"/>
      <c r="Z16" s="2"/>
      <c r="AA16" s="2"/>
      <c r="AB16" s="2"/>
    </row>
    <row r="17" spans="1:28" ht="13.5" customHeight="1" thickBot="1">
      <c r="A17" s="10"/>
      <c r="B17" s="54" t="s">
        <v>87</v>
      </c>
      <c r="C17" s="60">
        <v>2005</v>
      </c>
      <c r="D17" s="161" t="s">
        <v>36</v>
      </c>
      <c r="E17" s="197">
        <v>10.49</v>
      </c>
      <c r="F17" s="31">
        <f t="shared" si="0"/>
        <v>15</v>
      </c>
      <c r="G17" s="41">
        <v>10.3</v>
      </c>
      <c r="H17" s="198">
        <f t="shared" si="1"/>
        <v>7</v>
      </c>
      <c r="I17" s="43">
        <v>3.43</v>
      </c>
      <c r="J17" s="170">
        <f t="shared" si="2"/>
        <v>9</v>
      </c>
      <c r="K17" s="40">
        <v>28.11</v>
      </c>
      <c r="L17" s="31">
        <f t="shared" si="3"/>
        <v>13</v>
      </c>
      <c r="M17" s="44">
        <v>81.4</v>
      </c>
      <c r="N17" s="31">
        <f t="shared" si="4"/>
        <v>12</v>
      </c>
      <c r="O17" s="32">
        <f t="shared" si="5"/>
        <v>56</v>
      </c>
      <c r="P17" s="45">
        <f t="shared" si="6"/>
        <v>11</v>
      </c>
      <c r="Q17" s="51"/>
      <c r="R17" s="52"/>
      <c r="S17" s="56" t="s">
        <v>30</v>
      </c>
      <c r="T17" s="173"/>
      <c r="U17" s="178"/>
      <c r="V17" s="16"/>
      <c r="W17" s="16"/>
      <c r="X17" s="2"/>
      <c r="Y17" s="2"/>
      <c r="Z17" s="2"/>
      <c r="AA17" s="2"/>
      <c r="AB17" s="2"/>
    </row>
    <row r="18" spans="1:28" ht="13.5" customHeight="1" thickBot="1">
      <c r="A18" s="10"/>
      <c r="B18" s="54" t="s">
        <v>88</v>
      </c>
      <c r="C18" s="39">
        <v>2006</v>
      </c>
      <c r="D18" s="161" t="s">
        <v>36</v>
      </c>
      <c r="E18" s="197">
        <v>9.79</v>
      </c>
      <c r="F18" s="31">
        <f t="shared" si="0"/>
        <v>8</v>
      </c>
      <c r="G18" s="41">
        <v>10.4</v>
      </c>
      <c r="H18" s="198">
        <f t="shared" si="1"/>
        <v>8</v>
      </c>
      <c r="I18" s="43">
        <v>3.73</v>
      </c>
      <c r="J18" s="170">
        <f t="shared" si="2"/>
        <v>3</v>
      </c>
      <c r="K18" s="40">
        <v>21.18</v>
      </c>
      <c r="L18" s="31">
        <f t="shared" si="3"/>
        <v>21</v>
      </c>
      <c r="M18" s="44">
        <v>92.4</v>
      </c>
      <c r="N18" s="31">
        <f t="shared" si="4"/>
        <v>19</v>
      </c>
      <c r="O18" s="32">
        <f t="shared" si="5"/>
        <v>59</v>
      </c>
      <c r="P18" s="45">
        <f t="shared" si="6"/>
        <v>12</v>
      </c>
      <c r="Q18" s="51"/>
      <c r="R18" s="52"/>
      <c r="S18" s="58"/>
      <c r="T18" s="174"/>
      <c r="U18" s="179"/>
      <c r="V18" s="16"/>
      <c r="W18" s="16"/>
      <c r="X18" s="2"/>
      <c r="Y18" s="2"/>
      <c r="Z18" s="2"/>
      <c r="AA18" s="2"/>
      <c r="AB18" s="2"/>
    </row>
    <row r="19" spans="1:28" ht="13.5" customHeight="1" thickBot="1">
      <c r="A19" s="10"/>
      <c r="B19" s="54" t="s">
        <v>89</v>
      </c>
      <c r="C19" s="39">
        <v>2006</v>
      </c>
      <c r="D19" s="203" t="s">
        <v>32</v>
      </c>
      <c r="E19" s="197">
        <v>10.61</v>
      </c>
      <c r="F19" s="31">
        <f t="shared" si="0"/>
        <v>16</v>
      </c>
      <c r="G19" s="240">
        <v>11.1</v>
      </c>
      <c r="H19" s="198">
        <f t="shared" si="1"/>
        <v>13</v>
      </c>
      <c r="I19" s="43">
        <v>3.09</v>
      </c>
      <c r="J19" s="170">
        <f t="shared" si="2"/>
        <v>14</v>
      </c>
      <c r="K19" s="40">
        <v>30.18</v>
      </c>
      <c r="L19" s="31">
        <f t="shared" si="3"/>
        <v>12</v>
      </c>
      <c r="M19" s="44">
        <v>86.9</v>
      </c>
      <c r="N19" s="31">
        <f t="shared" si="4"/>
        <v>15</v>
      </c>
      <c r="O19" s="32">
        <f t="shared" si="5"/>
        <v>70</v>
      </c>
      <c r="P19" s="45">
        <f t="shared" si="6"/>
        <v>13</v>
      </c>
      <c r="Q19" s="59"/>
      <c r="R19" s="52"/>
      <c r="S19" s="36"/>
      <c r="T19" s="36">
        <f>SUM(T9:T18)</f>
        <v>56</v>
      </c>
      <c r="U19" s="176"/>
      <c r="V19" s="16"/>
      <c r="W19" s="16"/>
      <c r="X19" s="2"/>
      <c r="Y19" s="2"/>
      <c r="Z19" s="2"/>
      <c r="AA19" s="2"/>
      <c r="AB19" s="2"/>
    </row>
    <row r="20" spans="1:28" ht="13.5" customHeight="1" thickBot="1">
      <c r="A20" s="10"/>
      <c r="B20" s="57" t="s">
        <v>90</v>
      </c>
      <c r="C20" s="39">
        <v>2006</v>
      </c>
      <c r="D20" s="191" t="s">
        <v>23</v>
      </c>
      <c r="E20" s="199">
        <v>10.48</v>
      </c>
      <c r="F20" s="200">
        <f t="shared" si="0"/>
        <v>14</v>
      </c>
      <c r="G20" s="201">
        <v>11.1</v>
      </c>
      <c r="H20" s="202">
        <f t="shared" si="1"/>
        <v>13</v>
      </c>
      <c r="I20" s="43">
        <v>3.31</v>
      </c>
      <c r="J20" s="170">
        <f t="shared" si="2"/>
        <v>12</v>
      </c>
      <c r="K20" s="40">
        <v>27.16</v>
      </c>
      <c r="L20" s="31">
        <f t="shared" si="3"/>
        <v>14</v>
      </c>
      <c r="M20" s="44">
        <v>88.6</v>
      </c>
      <c r="N20" s="31">
        <f t="shared" si="4"/>
        <v>17</v>
      </c>
      <c r="O20" s="32">
        <f t="shared" si="5"/>
        <v>70</v>
      </c>
      <c r="P20" s="45">
        <f t="shared" si="6"/>
        <v>13</v>
      </c>
      <c r="Q20" s="52"/>
      <c r="R20" s="52"/>
      <c r="S20" s="35"/>
      <c r="T20" s="36"/>
      <c r="U20" s="37"/>
      <c r="V20" s="16"/>
      <c r="W20" s="16"/>
      <c r="X20" s="2"/>
      <c r="Y20" s="2"/>
      <c r="Z20" s="2"/>
      <c r="AA20" s="2"/>
      <c r="AB20" s="2"/>
    </row>
    <row r="21" spans="1:28" ht="13.5" customHeight="1" thickBot="1">
      <c r="A21" s="10"/>
      <c r="B21" s="54" t="s">
        <v>91</v>
      </c>
      <c r="C21" s="39">
        <v>2005</v>
      </c>
      <c r="D21" s="192" t="s">
        <v>27</v>
      </c>
      <c r="E21" s="252">
        <v>10.45</v>
      </c>
      <c r="F21" s="270">
        <f t="shared" si="0"/>
        <v>13</v>
      </c>
      <c r="G21" s="196">
        <v>11.5</v>
      </c>
      <c r="H21" s="253">
        <f t="shared" si="1"/>
        <v>16</v>
      </c>
      <c r="I21" s="43">
        <v>2.66</v>
      </c>
      <c r="J21" s="170">
        <f t="shared" si="2"/>
        <v>25</v>
      </c>
      <c r="K21" s="40">
        <v>32.4</v>
      </c>
      <c r="L21" s="31">
        <f t="shared" si="3"/>
        <v>9</v>
      </c>
      <c r="M21" s="44">
        <v>80.6</v>
      </c>
      <c r="N21" s="31">
        <f t="shared" si="4"/>
        <v>11</v>
      </c>
      <c r="O21" s="32">
        <f t="shared" si="5"/>
        <v>74</v>
      </c>
      <c r="P21" s="45">
        <f t="shared" si="6"/>
        <v>15</v>
      </c>
      <c r="Q21" s="52"/>
      <c r="R21" s="52"/>
      <c r="S21" s="35"/>
      <c r="T21" s="36"/>
      <c r="U21" s="37"/>
      <c r="V21" s="16"/>
      <c r="W21" s="16"/>
      <c r="X21" s="2"/>
      <c r="Y21" s="2"/>
      <c r="Z21" s="2"/>
      <c r="AA21" s="2"/>
      <c r="AB21" s="2"/>
    </row>
    <row r="22" spans="1:28" ht="13.5" customHeight="1" thickBot="1">
      <c r="A22" s="10"/>
      <c r="B22" s="54" t="s">
        <v>92</v>
      </c>
      <c r="C22" s="39">
        <v>2006</v>
      </c>
      <c r="D22" s="161" t="s">
        <v>36</v>
      </c>
      <c r="E22" s="197">
        <v>10.65</v>
      </c>
      <c r="F22" s="31">
        <f t="shared" si="0"/>
        <v>17</v>
      </c>
      <c r="G22" s="41">
        <v>11.7</v>
      </c>
      <c r="H22" s="198">
        <f t="shared" si="1"/>
        <v>17</v>
      </c>
      <c r="I22" s="43">
        <v>3.05</v>
      </c>
      <c r="J22" s="170">
        <f t="shared" si="2"/>
        <v>16</v>
      </c>
      <c r="K22" s="40">
        <v>30.27</v>
      </c>
      <c r="L22" s="31">
        <f t="shared" si="3"/>
        <v>11</v>
      </c>
      <c r="M22" s="44">
        <v>87.7</v>
      </c>
      <c r="N22" s="31">
        <f t="shared" si="4"/>
        <v>16</v>
      </c>
      <c r="O22" s="32">
        <f t="shared" si="5"/>
        <v>77</v>
      </c>
      <c r="P22" s="45">
        <f t="shared" si="6"/>
        <v>16</v>
      </c>
      <c r="Q22" s="52"/>
      <c r="R22" s="52"/>
      <c r="S22" s="35"/>
      <c r="T22" s="36"/>
      <c r="U22" s="37"/>
      <c r="V22" s="16"/>
      <c r="W22" s="16"/>
      <c r="X22" s="2"/>
      <c r="Y22" s="2"/>
      <c r="Z22" s="2"/>
      <c r="AA22" s="2"/>
      <c r="AB22" s="2"/>
    </row>
    <row r="23" spans="1:28" ht="13.5" customHeight="1" thickBot="1">
      <c r="A23" s="10"/>
      <c r="B23" s="54" t="s">
        <v>93</v>
      </c>
      <c r="C23" s="39">
        <v>2006</v>
      </c>
      <c r="D23" s="161" t="s">
        <v>42</v>
      </c>
      <c r="E23" s="197">
        <v>10.69</v>
      </c>
      <c r="F23" s="31">
        <f t="shared" si="0"/>
        <v>18</v>
      </c>
      <c r="G23" s="41">
        <v>11.7</v>
      </c>
      <c r="H23" s="198">
        <f t="shared" si="1"/>
        <v>17</v>
      </c>
      <c r="I23" s="43">
        <v>2.98</v>
      </c>
      <c r="J23" s="170">
        <f t="shared" si="2"/>
        <v>20</v>
      </c>
      <c r="K23" s="40">
        <v>16.35</v>
      </c>
      <c r="L23" s="31">
        <f t="shared" si="3"/>
        <v>26</v>
      </c>
      <c r="M23" s="44">
        <v>84.9</v>
      </c>
      <c r="N23" s="31">
        <f t="shared" si="4"/>
        <v>14</v>
      </c>
      <c r="O23" s="32">
        <f t="shared" si="5"/>
        <v>95</v>
      </c>
      <c r="P23" s="45">
        <f t="shared" si="6"/>
        <v>17</v>
      </c>
      <c r="Q23" s="52"/>
      <c r="R23" s="52"/>
      <c r="S23" s="35"/>
      <c r="T23" s="36"/>
      <c r="U23" s="37"/>
      <c r="V23" s="16"/>
      <c r="W23" s="16"/>
      <c r="X23" s="2"/>
      <c r="Y23" s="2"/>
      <c r="Z23" s="2"/>
      <c r="AA23" s="2"/>
      <c r="AB23" s="2"/>
    </row>
    <row r="24" spans="1:28" ht="13.5" customHeight="1" thickBot="1">
      <c r="A24" s="10"/>
      <c r="B24" s="57" t="s">
        <v>94</v>
      </c>
      <c r="C24" s="39">
        <v>2006</v>
      </c>
      <c r="D24" s="161" t="s">
        <v>23</v>
      </c>
      <c r="E24" s="197">
        <v>10.95</v>
      </c>
      <c r="F24" s="31">
        <f t="shared" si="0"/>
        <v>19</v>
      </c>
      <c r="G24" s="41">
        <v>11.8</v>
      </c>
      <c r="H24" s="198">
        <f t="shared" si="1"/>
        <v>19</v>
      </c>
      <c r="I24" s="43">
        <v>3.08</v>
      </c>
      <c r="J24" s="170">
        <f t="shared" si="2"/>
        <v>15</v>
      </c>
      <c r="K24" s="40">
        <v>23.48</v>
      </c>
      <c r="L24" s="31">
        <f t="shared" si="3"/>
        <v>16</v>
      </c>
      <c r="M24" s="44">
        <v>99.8</v>
      </c>
      <c r="N24" s="31">
        <f t="shared" si="4"/>
        <v>28</v>
      </c>
      <c r="O24" s="32">
        <f t="shared" si="5"/>
        <v>97</v>
      </c>
      <c r="P24" s="45">
        <f t="shared" si="6"/>
        <v>18</v>
      </c>
      <c r="Q24" s="52"/>
      <c r="R24" s="52"/>
      <c r="S24" s="36"/>
      <c r="T24" s="36"/>
      <c r="U24" s="37"/>
      <c r="V24" s="16"/>
      <c r="W24" s="16"/>
      <c r="X24" s="2"/>
      <c r="Y24" s="2"/>
      <c r="Z24" s="2"/>
      <c r="AA24" s="2"/>
      <c r="AB24" s="2"/>
    </row>
    <row r="25" spans="1:28" ht="13.5" customHeight="1" thickBot="1">
      <c r="A25" s="10"/>
      <c r="B25" s="54" t="s">
        <v>95</v>
      </c>
      <c r="C25" s="39">
        <v>2005</v>
      </c>
      <c r="D25" s="203" t="s">
        <v>35</v>
      </c>
      <c r="E25" s="197">
        <v>11.24</v>
      </c>
      <c r="F25" s="31">
        <f t="shared" si="0"/>
        <v>23</v>
      </c>
      <c r="G25" s="41">
        <v>12.4</v>
      </c>
      <c r="H25" s="198">
        <f t="shared" si="1"/>
        <v>23</v>
      </c>
      <c r="I25" s="43">
        <v>3.01</v>
      </c>
      <c r="J25" s="170">
        <f t="shared" si="2"/>
        <v>19</v>
      </c>
      <c r="K25" s="40">
        <v>31.24</v>
      </c>
      <c r="L25" s="31">
        <f t="shared" si="3"/>
        <v>10</v>
      </c>
      <c r="M25" s="44">
        <v>98.5</v>
      </c>
      <c r="N25" s="31">
        <f t="shared" si="4"/>
        <v>25</v>
      </c>
      <c r="O25" s="32">
        <f t="shared" si="5"/>
        <v>100</v>
      </c>
      <c r="P25" s="45">
        <f t="shared" si="6"/>
        <v>19</v>
      </c>
      <c r="Q25" s="52"/>
      <c r="R25" s="52"/>
      <c r="S25" s="36"/>
      <c r="T25" s="36"/>
      <c r="U25" s="37"/>
      <c r="V25" s="16"/>
      <c r="W25" s="16"/>
      <c r="X25" s="2"/>
      <c r="Y25" s="2"/>
      <c r="Z25" s="2"/>
      <c r="AA25" s="2"/>
      <c r="AB25" s="2"/>
    </row>
    <row r="26" spans="1:28" ht="13.5" customHeight="1" thickBot="1">
      <c r="A26" s="10"/>
      <c r="B26" s="54" t="s">
        <v>96</v>
      </c>
      <c r="C26" s="39">
        <v>2006</v>
      </c>
      <c r="D26" s="203" t="s">
        <v>30</v>
      </c>
      <c r="E26" s="199">
        <v>11</v>
      </c>
      <c r="F26" s="200">
        <f t="shared" si="0"/>
        <v>20</v>
      </c>
      <c r="G26" s="201">
        <v>11.9</v>
      </c>
      <c r="H26" s="202">
        <f t="shared" si="1"/>
        <v>20</v>
      </c>
      <c r="I26" s="43">
        <v>2.58</v>
      </c>
      <c r="J26" s="170">
        <f t="shared" si="2"/>
        <v>27</v>
      </c>
      <c r="K26" s="40">
        <v>26.8</v>
      </c>
      <c r="L26" s="31">
        <f t="shared" si="3"/>
        <v>15</v>
      </c>
      <c r="M26" s="44">
        <v>97.2</v>
      </c>
      <c r="N26" s="31">
        <f t="shared" si="4"/>
        <v>23</v>
      </c>
      <c r="O26" s="32">
        <f t="shared" si="5"/>
        <v>105</v>
      </c>
      <c r="P26" s="45">
        <f t="shared" si="6"/>
        <v>20</v>
      </c>
      <c r="Q26" s="52"/>
      <c r="R26" s="52"/>
      <c r="S26" s="62"/>
      <c r="T26" s="16"/>
      <c r="U26" s="16"/>
      <c r="V26" s="16"/>
      <c r="W26" s="16"/>
      <c r="X26" s="2"/>
      <c r="Y26" s="2"/>
      <c r="Z26" s="2"/>
      <c r="AA26" s="2"/>
      <c r="AB26" s="2"/>
    </row>
    <row r="27" spans="1:28" ht="13.5" customHeight="1" thickBot="1">
      <c r="A27" s="10"/>
      <c r="B27" s="146" t="s">
        <v>97</v>
      </c>
      <c r="C27" s="39">
        <v>2006</v>
      </c>
      <c r="D27" s="161" t="s">
        <v>42</v>
      </c>
      <c r="E27" s="252">
        <v>11.33</v>
      </c>
      <c r="F27" s="270">
        <f t="shared" si="0"/>
        <v>25</v>
      </c>
      <c r="G27" s="196">
        <v>12.4</v>
      </c>
      <c r="H27" s="253">
        <f t="shared" si="1"/>
        <v>23</v>
      </c>
      <c r="I27" s="43">
        <v>3.03</v>
      </c>
      <c r="J27" s="170">
        <f t="shared" si="2"/>
        <v>17</v>
      </c>
      <c r="K27" s="40">
        <v>22.32</v>
      </c>
      <c r="L27" s="31">
        <f t="shared" si="3"/>
        <v>19</v>
      </c>
      <c r="M27" s="44">
        <v>98.1</v>
      </c>
      <c r="N27" s="31">
        <f t="shared" si="4"/>
        <v>24</v>
      </c>
      <c r="O27" s="32">
        <f t="shared" si="5"/>
        <v>108</v>
      </c>
      <c r="P27" s="45">
        <f t="shared" si="6"/>
        <v>21</v>
      </c>
      <c r="Q27" s="52"/>
      <c r="R27" s="52"/>
      <c r="S27" s="62"/>
      <c r="T27" s="16"/>
      <c r="U27" s="16"/>
      <c r="V27" s="16"/>
      <c r="W27" s="16"/>
      <c r="X27" s="2"/>
      <c r="Y27" s="2"/>
      <c r="Z27" s="2"/>
      <c r="AA27" s="2"/>
      <c r="AB27" s="2"/>
    </row>
    <row r="28" spans="1:28" ht="13.5" customHeight="1" thickBot="1">
      <c r="A28" s="10"/>
      <c r="B28" s="57" t="s">
        <v>98</v>
      </c>
      <c r="C28" s="39">
        <v>2006</v>
      </c>
      <c r="D28" s="161" t="s">
        <v>23</v>
      </c>
      <c r="E28" s="197">
        <v>11.16</v>
      </c>
      <c r="F28" s="31">
        <f t="shared" si="0"/>
        <v>22</v>
      </c>
      <c r="G28" s="41">
        <v>12.1</v>
      </c>
      <c r="H28" s="198">
        <f t="shared" si="1"/>
        <v>21</v>
      </c>
      <c r="I28" s="43">
        <v>3.02</v>
      </c>
      <c r="J28" s="170">
        <f t="shared" si="2"/>
        <v>18</v>
      </c>
      <c r="K28" s="40">
        <v>18.75</v>
      </c>
      <c r="L28" s="31">
        <f t="shared" si="3"/>
        <v>23</v>
      </c>
      <c r="M28" s="44">
        <v>99.7</v>
      </c>
      <c r="N28" s="31">
        <f t="shared" si="4"/>
        <v>27</v>
      </c>
      <c r="O28" s="32">
        <f t="shared" si="5"/>
        <v>111</v>
      </c>
      <c r="P28" s="45">
        <f t="shared" si="6"/>
        <v>22</v>
      </c>
      <c r="Q28" s="52"/>
      <c r="R28" s="52"/>
      <c r="S28" s="62"/>
      <c r="T28" s="16"/>
      <c r="U28" s="16"/>
      <c r="V28" s="16"/>
      <c r="W28" s="16"/>
      <c r="X28" s="2"/>
      <c r="Y28" s="2"/>
      <c r="Z28" s="2"/>
      <c r="AA28" s="2"/>
      <c r="AB28" s="2"/>
    </row>
    <row r="29" spans="1:28" ht="13.5" customHeight="1" thickBot="1">
      <c r="A29" s="10"/>
      <c r="B29" s="57" t="s">
        <v>99</v>
      </c>
      <c r="C29" s="39">
        <v>2006</v>
      </c>
      <c r="D29" s="161" t="s">
        <v>23</v>
      </c>
      <c r="E29" s="197">
        <v>11.85</v>
      </c>
      <c r="F29" s="31">
        <f t="shared" si="0"/>
        <v>28</v>
      </c>
      <c r="G29" s="41">
        <v>15.3</v>
      </c>
      <c r="H29" s="198">
        <f t="shared" si="1"/>
        <v>28</v>
      </c>
      <c r="I29" s="43">
        <v>2.88</v>
      </c>
      <c r="J29" s="170">
        <f t="shared" si="2"/>
        <v>21</v>
      </c>
      <c r="K29" s="40">
        <v>22.7</v>
      </c>
      <c r="L29" s="31">
        <f t="shared" si="3"/>
        <v>18</v>
      </c>
      <c r="M29" s="44">
        <v>94.4</v>
      </c>
      <c r="N29" s="31">
        <f t="shared" si="4"/>
        <v>21</v>
      </c>
      <c r="O29" s="32">
        <f t="shared" si="5"/>
        <v>116</v>
      </c>
      <c r="P29" s="45">
        <f t="shared" si="6"/>
        <v>23</v>
      </c>
      <c r="Q29" s="52"/>
      <c r="R29" s="52"/>
      <c r="S29" s="62"/>
      <c r="T29" s="16"/>
      <c r="U29" s="16"/>
      <c r="V29" s="16"/>
      <c r="W29" s="16"/>
      <c r="X29" s="2"/>
      <c r="Y29" s="2"/>
      <c r="Z29" s="2"/>
      <c r="AA29" s="2"/>
      <c r="AB29" s="2"/>
    </row>
    <row r="30" spans="1:28" ht="13.5" customHeight="1" thickBot="1">
      <c r="A30" s="10"/>
      <c r="B30" s="57" t="s">
        <v>100</v>
      </c>
      <c r="C30" s="39">
        <v>2006</v>
      </c>
      <c r="D30" s="191" t="s">
        <v>23</v>
      </c>
      <c r="E30" s="197">
        <v>11.06</v>
      </c>
      <c r="F30" s="31">
        <f t="shared" si="0"/>
        <v>21</v>
      </c>
      <c r="G30" s="41">
        <v>12.4</v>
      </c>
      <c r="H30" s="198">
        <f t="shared" si="1"/>
        <v>23</v>
      </c>
      <c r="I30" s="43">
        <v>2.64</v>
      </c>
      <c r="J30" s="170">
        <f t="shared" si="2"/>
        <v>26</v>
      </c>
      <c r="K30" s="40">
        <v>15.23</v>
      </c>
      <c r="L30" s="31">
        <f t="shared" si="3"/>
        <v>27</v>
      </c>
      <c r="M30" s="44">
        <v>94.1</v>
      </c>
      <c r="N30" s="31">
        <f t="shared" si="4"/>
        <v>20</v>
      </c>
      <c r="O30" s="32">
        <f t="shared" si="5"/>
        <v>117</v>
      </c>
      <c r="P30" s="45">
        <f t="shared" si="6"/>
        <v>24</v>
      </c>
      <c r="Q30" s="52"/>
      <c r="R30" s="52"/>
      <c r="S30" s="62"/>
      <c r="T30" s="16"/>
      <c r="U30" s="16"/>
      <c r="V30" s="16"/>
      <c r="W30" s="16"/>
      <c r="X30" s="2"/>
      <c r="Y30" s="2"/>
      <c r="Z30" s="2"/>
      <c r="AA30" s="2"/>
      <c r="AB30" s="2"/>
    </row>
    <row r="31" spans="1:28" ht="13.5" customHeight="1" thickBot="1">
      <c r="A31" s="10"/>
      <c r="B31" s="54" t="s">
        <v>101</v>
      </c>
      <c r="C31" s="39">
        <v>2005</v>
      </c>
      <c r="D31" s="203" t="s">
        <v>30</v>
      </c>
      <c r="E31" s="197">
        <v>11.28</v>
      </c>
      <c r="F31" s="31">
        <f t="shared" si="0"/>
        <v>24</v>
      </c>
      <c r="G31" s="41">
        <v>12.3</v>
      </c>
      <c r="H31" s="198">
        <f t="shared" si="1"/>
        <v>22</v>
      </c>
      <c r="I31" s="43">
        <v>2.41</v>
      </c>
      <c r="J31" s="170">
        <f t="shared" si="2"/>
        <v>28</v>
      </c>
      <c r="K31" s="40">
        <v>16.67</v>
      </c>
      <c r="L31" s="31">
        <f t="shared" si="3"/>
        <v>25</v>
      </c>
      <c r="M31" s="44">
        <v>91.3</v>
      </c>
      <c r="N31" s="31">
        <f t="shared" si="4"/>
        <v>18</v>
      </c>
      <c r="O31" s="32">
        <f t="shared" si="5"/>
        <v>117</v>
      </c>
      <c r="P31" s="45">
        <f t="shared" si="6"/>
        <v>24</v>
      </c>
      <c r="Q31" s="52"/>
      <c r="R31" s="52"/>
      <c r="S31" s="62"/>
      <c r="T31" s="16"/>
      <c r="U31" s="16"/>
      <c r="V31" s="16"/>
      <c r="W31" s="16"/>
      <c r="X31" s="2"/>
      <c r="Y31" s="2"/>
      <c r="Z31" s="2"/>
      <c r="AA31" s="2"/>
      <c r="AB31" s="2"/>
    </row>
    <row r="32" spans="1:28" ht="13.5" customHeight="1" thickBot="1">
      <c r="A32" s="10"/>
      <c r="B32" s="54" t="s">
        <v>102</v>
      </c>
      <c r="C32" s="39">
        <v>2005</v>
      </c>
      <c r="D32" s="161" t="s">
        <v>36</v>
      </c>
      <c r="E32" s="197">
        <v>11.82</v>
      </c>
      <c r="F32" s="31">
        <f t="shared" si="0"/>
        <v>27</v>
      </c>
      <c r="G32" s="41">
        <v>12.4</v>
      </c>
      <c r="H32" s="198">
        <f t="shared" si="1"/>
        <v>23</v>
      </c>
      <c r="I32" s="43">
        <v>2.77</v>
      </c>
      <c r="J32" s="170">
        <f t="shared" si="2"/>
        <v>24</v>
      </c>
      <c r="K32" s="40">
        <v>20.24</v>
      </c>
      <c r="L32" s="31">
        <f t="shared" si="3"/>
        <v>22</v>
      </c>
      <c r="M32" s="44">
        <v>95.4</v>
      </c>
      <c r="N32" s="31">
        <f t="shared" si="4"/>
        <v>22</v>
      </c>
      <c r="O32" s="32">
        <f t="shared" si="5"/>
        <v>118</v>
      </c>
      <c r="P32" s="45">
        <f t="shared" si="6"/>
        <v>26</v>
      </c>
      <c r="Q32" s="52"/>
      <c r="R32" s="52"/>
      <c r="S32" s="62"/>
      <c r="T32" s="16"/>
      <c r="U32" s="16"/>
      <c r="V32" s="16"/>
      <c r="W32" s="16"/>
      <c r="X32" s="2"/>
      <c r="Y32" s="2"/>
      <c r="Z32" s="2"/>
      <c r="AA32" s="2"/>
      <c r="AB32" s="2"/>
    </row>
    <row r="33" spans="1:28" ht="13.5" customHeight="1" thickBot="1">
      <c r="A33" s="10"/>
      <c r="B33" s="54" t="s">
        <v>103</v>
      </c>
      <c r="C33" s="39">
        <v>2006</v>
      </c>
      <c r="D33" s="203" t="s">
        <v>35</v>
      </c>
      <c r="E33" s="199">
        <v>11.47</v>
      </c>
      <c r="F33" s="200">
        <f t="shared" si="0"/>
        <v>26</v>
      </c>
      <c r="G33" s="201">
        <v>14.4</v>
      </c>
      <c r="H33" s="202">
        <f t="shared" si="1"/>
        <v>27</v>
      </c>
      <c r="I33" s="43">
        <v>2.78</v>
      </c>
      <c r="J33" s="170">
        <f t="shared" si="2"/>
        <v>23</v>
      </c>
      <c r="K33" s="40">
        <v>12.36</v>
      </c>
      <c r="L33" s="31">
        <f t="shared" si="3"/>
        <v>28</v>
      </c>
      <c r="M33" s="44">
        <v>99.2</v>
      </c>
      <c r="N33" s="31">
        <f t="shared" si="4"/>
        <v>26</v>
      </c>
      <c r="O33" s="32">
        <f t="shared" si="5"/>
        <v>130</v>
      </c>
      <c r="P33" s="45">
        <f t="shared" si="6"/>
        <v>27</v>
      </c>
      <c r="Q33" s="52"/>
      <c r="R33" s="52"/>
      <c r="S33" s="62"/>
      <c r="T33" s="16"/>
      <c r="U33" s="16"/>
      <c r="V33" s="16"/>
      <c r="W33" s="16"/>
      <c r="X33" s="2"/>
      <c r="Y33" s="2"/>
      <c r="Z33" s="2"/>
      <c r="AA33" s="2"/>
      <c r="AB33" s="2"/>
    </row>
    <row r="34" spans="1:28" ht="13.5" customHeight="1" thickBot="1">
      <c r="A34" s="10"/>
      <c r="B34" s="54"/>
      <c r="C34" s="39"/>
      <c r="D34" s="169"/>
      <c r="E34" s="194"/>
      <c r="F34" s="31">
        <f t="shared" si="0"/>
        <v>0</v>
      </c>
      <c r="G34" s="195"/>
      <c r="H34" s="42">
        <f t="shared" si="1"/>
        <v>0</v>
      </c>
      <c r="I34" s="43"/>
      <c r="J34" s="170">
        <f t="shared" si="2"/>
        <v>0</v>
      </c>
      <c r="K34" s="40"/>
      <c r="L34" s="31">
        <f t="shared" si="3"/>
        <v>0</v>
      </c>
      <c r="M34" s="44"/>
      <c r="N34" s="31">
        <f t="shared" si="4"/>
        <v>0</v>
      </c>
      <c r="O34" s="32" t="str">
        <f t="shared" si="5"/>
        <v>nekompletní</v>
      </c>
      <c r="P34" s="45">
        <f t="shared" si="6"/>
        <v>0</v>
      </c>
      <c r="Q34" s="52"/>
      <c r="R34" s="52"/>
      <c r="S34" s="62"/>
      <c r="T34" s="16"/>
      <c r="U34" s="16"/>
      <c r="V34" s="16"/>
      <c r="W34" s="16"/>
      <c r="X34" s="2"/>
      <c r="Y34" s="2"/>
      <c r="Z34" s="2"/>
      <c r="AA34" s="2"/>
      <c r="AB34" s="2"/>
    </row>
    <row r="35" spans="1:28" ht="13.5" customHeight="1" thickBot="1">
      <c r="A35" s="10"/>
      <c r="B35" s="54"/>
      <c r="C35" s="39"/>
      <c r="D35" s="169"/>
      <c r="E35" s="40"/>
      <c r="F35" s="31">
        <f t="shared" si="0"/>
        <v>0</v>
      </c>
      <c r="G35" s="41"/>
      <c r="H35" s="42">
        <f t="shared" si="1"/>
        <v>0</v>
      </c>
      <c r="I35" s="43"/>
      <c r="J35" s="170">
        <f t="shared" si="2"/>
        <v>0</v>
      </c>
      <c r="K35" s="44"/>
      <c r="L35" s="31">
        <f t="shared" si="3"/>
        <v>0</v>
      </c>
      <c r="M35" s="44"/>
      <c r="N35" s="31">
        <f t="shared" si="4"/>
        <v>0</v>
      </c>
      <c r="O35" s="32" t="str">
        <f t="shared" si="5"/>
        <v>nekompletní</v>
      </c>
      <c r="P35" s="45">
        <f t="shared" si="6"/>
        <v>0</v>
      </c>
      <c r="Q35" s="52"/>
      <c r="R35" s="52"/>
      <c r="S35" s="62"/>
      <c r="T35" s="16"/>
      <c r="U35" s="16"/>
      <c r="V35" s="16"/>
      <c r="W35" s="16"/>
      <c r="X35" s="2"/>
      <c r="Y35" s="2"/>
      <c r="Z35" s="2"/>
      <c r="AA35" s="2"/>
      <c r="AB35" s="2"/>
    </row>
    <row r="36" spans="1:28" ht="13.5" customHeight="1" thickBot="1">
      <c r="A36" s="10"/>
      <c r="B36" s="63"/>
      <c r="C36" s="64"/>
      <c r="D36" s="65"/>
      <c r="E36" s="44"/>
      <c r="F36" s="31">
        <f t="shared" si="0"/>
        <v>0</v>
      </c>
      <c r="G36" s="41"/>
      <c r="H36" s="42">
        <f t="shared" si="1"/>
        <v>0</v>
      </c>
      <c r="I36" s="43"/>
      <c r="J36" s="170">
        <f t="shared" si="2"/>
        <v>0</v>
      </c>
      <c r="K36" s="44"/>
      <c r="L36" s="31">
        <f t="shared" si="3"/>
        <v>0</v>
      </c>
      <c r="M36" s="44"/>
      <c r="N36" s="31">
        <f t="shared" si="4"/>
        <v>0</v>
      </c>
      <c r="O36" s="32" t="str">
        <f t="shared" si="5"/>
        <v>nekompletní</v>
      </c>
      <c r="P36" s="45">
        <f t="shared" si="6"/>
        <v>0</v>
      </c>
      <c r="Q36" s="52"/>
      <c r="R36" s="52"/>
      <c r="S36" s="62"/>
      <c r="T36" s="16"/>
      <c r="U36" s="16"/>
      <c r="V36" s="16"/>
      <c r="W36" s="16"/>
      <c r="X36" s="2"/>
      <c r="Y36" s="2"/>
      <c r="Z36" s="2"/>
      <c r="AA36" s="2"/>
      <c r="AB36" s="2"/>
    </row>
    <row r="37" spans="1:28" ht="13.5" customHeight="1" thickBot="1">
      <c r="A37" s="10"/>
      <c r="B37" s="47"/>
      <c r="C37" s="60"/>
      <c r="D37" s="60"/>
      <c r="E37" s="44"/>
      <c r="F37" s="31">
        <f t="shared" si="0"/>
        <v>0</v>
      </c>
      <c r="G37" s="41"/>
      <c r="H37" s="42">
        <f t="shared" si="1"/>
        <v>0</v>
      </c>
      <c r="I37" s="43"/>
      <c r="J37" s="170">
        <f t="shared" si="2"/>
        <v>0</v>
      </c>
      <c r="K37" s="44"/>
      <c r="L37" s="31">
        <f t="shared" si="3"/>
        <v>0</v>
      </c>
      <c r="M37" s="44"/>
      <c r="N37" s="31">
        <f t="shared" si="4"/>
        <v>0</v>
      </c>
      <c r="O37" s="32" t="str">
        <f t="shared" si="5"/>
        <v>nekompletní</v>
      </c>
      <c r="P37" s="45">
        <f t="shared" si="6"/>
        <v>0</v>
      </c>
      <c r="Q37" s="52"/>
      <c r="R37" s="52"/>
      <c r="S37" s="62"/>
      <c r="T37" s="16"/>
      <c r="U37" s="16"/>
      <c r="V37" s="16"/>
      <c r="W37" s="16"/>
      <c r="X37" s="2"/>
      <c r="Y37" s="2"/>
      <c r="Z37" s="2"/>
      <c r="AA37" s="2"/>
      <c r="AB37" s="2"/>
    </row>
    <row r="38" spans="1:28" ht="13.5" customHeight="1" thickBot="1">
      <c r="A38" s="10"/>
      <c r="B38" s="63"/>
      <c r="C38" s="64"/>
      <c r="D38" s="65"/>
      <c r="E38" s="44"/>
      <c r="F38" s="31">
        <f t="shared" si="0"/>
        <v>0</v>
      </c>
      <c r="G38" s="41"/>
      <c r="H38" s="42">
        <f t="shared" si="1"/>
        <v>0</v>
      </c>
      <c r="I38" s="43"/>
      <c r="J38" s="170">
        <f t="shared" si="2"/>
        <v>0</v>
      </c>
      <c r="K38" s="44"/>
      <c r="L38" s="31">
        <f t="shared" si="3"/>
        <v>0</v>
      </c>
      <c r="M38" s="44"/>
      <c r="N38" s="31">
        <f t="shared" si="4"/>
        <v>0</v>
      </c>
      <c r="O38" s="32" t="str">
        <f t="shared" si="5"/>
        <v>nekompletní</v>
      </c>
      <c r="P38" s="45">
        <f t="shared" si="6"/>
        <v>0</v>
      </c>
      <c r="Q38" s="52"/>
      <c r="R38" s="52"/>
      <c r="S38" s="62"/>
      <c r="T38" s="16"/>
      <c r="U38" s="16"/>
      <c r="V38" s="16"/>
      <c r="W38" s="16"/>
      <c r="X38" s="2"/>
      <c r="Y38" s="2"/>
      <c r="Z38" s="2"/>
      <c r="AA38" s="2"/>
      <c r="AB38" s="2"/>
    </row>
    <row r="39" spans="1:28" ht="13.5" customHeight="1" thickBot="1">
      <c r="A39" s="10"/>
      <c r="B39" s="63"/>
      <c r="C39" s="64"/>
      <c r="D39" s="65"/>
      <c r="E39" s="44"/>
      <c r="F39" s="31">
        <f t="shared" si="0"/>
        <v>0</v>
      </c>
      <c r="G39" s="41"/>
      <c r="H39" s="42">
        <f t="shared" si="1"/>
        <v>0</v>
      </c>
      <c r="I39" s="43"/>
      <c r="J39" s="170">
        <f t="shared" si="2"/>
        <v>0</v>
      </c>
      <c r="K39" s="44"/>
      <c r="L39" s="31">
        <f t="shared" si="3"/>
        <v>0</v>
      </c>
      <c r="M39" s="44"/>
      <c r="N39" s="31">
        <f t="shared" si="4"/>
        <v>0</v>
      </c>
      <c r="O39" s="32" t="str">
        <f t="shared" si="5"/>
        <v>nekompletní</v>
      </c>
      <c r="P39" s="45">
        <f t="shared" si="6"/>
        <v>0</v>
      </c>
      <c r="Q39" s="52"/>
      <c r="R39" s="52"/>
      <c r="S39" s="62"/>
      <c r="T39" s="16"/>
      <c r="U39" s="16"/>
      <c r="V39" s="16"/>
      <c r="W39" s="16"/>
      <c r="X39" s="2"/>
      <c r="Y39" s="2"/>
      <c r="Z39" s="2"/>
      <c r="AA39" s="2"/>
      <c r="AB39" s="2"/>
    </row>
    <row r="40" spans="1:28" ht="13.5" customHeight="1" thickBot="1">
      <c r="A40" s="10"/>
      <c r="B40" s="63"/>
      <c r="C40" s="64"/>
      <c r="D40" s="65"/>
      <c r="E40" s="44"/>
      <c r="F40" s="31">
        <f t="shared" si="0"/>
        <v>0</v>
      </c>
      <c r="G40" s="41"/>
      <c r="H40" s="42">
        <f t="shared" si="1"/>
        <v>0</v>
      </c>
      <c r="I40" s="43"/>
      <c r="J40" s="170">
        <f t="shared" si="2"/>
        <v>0</v>
      </c>
      <c r="K40" s="44"/>
      <c r="L40" s="31">
        <f t="shared" si="3"/>
        <v>0</v>
      </c>
      <c r="M40" s="44"/>
      <c r="N40" s="31">
        <f t="shared" si="4"/>
        <v>0</v>
      </c>
      <c r="O40" s="32" t="str">
        <f t="shared" si="5"/>
        <v>nekompletní</v>
      </c>
      <c r="P40" s="45">
        <f t="shared" si="6"/>
        <v>0</v>
      </c>
      <c r="Q40" s="52"/>
      <c r="R40" s="52"/>
      <c r="S40" s="62"/>
      <c r="T40" s="16"/>
      <c r="U40" s="16"/>
      <c r="V40" s="16"/>
      <c r="W40" s="16"/>
      <c r="X40" s="2"/>
      <c r="Y40" s="2"/>
      <c r="Z40" s="2"/>
      <c r="AA40" s="2"/>
      <c r="AB40" s="2"/>
    </row>
    <row r="41" spans="1:28" ht="13.5" customHeight="1" thickBot="1">
      <c r="A41" s="10"/>
      <c r="B41" s="63"/>
      <c r="C41" s="64"/>
      <c r="D41" s="65"/>
      <c r="E41" s="44"/>
      <c r="F41" s="31">
        <f t="shared" si="0"/>
        <v>0</v>
      </c>
      <c r="G41" s="41"/>
      <c r="H41" s="42">
        <f t="shared" si="1"/>
        <v>0</v>
      </c>
      <c r="I41" s="43"/>
      <c r="J41" s="170">
        <f t="shared" si="2"/>
        <v>0</v>
      </c>
      <c r="K41" s="44"/>
      <c r="L41" s="31">
        <f t="shared" si="3"/>
        <v>0</v>
      </c>
      <c r="M41" s="44"/>
      <c r="N41" s="31">
        <f t="shared" si="4"/>
        <v>0</v>
      </c>
      <c r="O41" s="32" t="str">
        <f t="shared" si="5"/>
        <v>nekompletní</v>
      </c>
      <c r="P41" s="45">
        <f t="shared" si="6"/>
        <v>0</v>
      </c>
      <c r="Q41" s="52"/>
      <c r="R41" s="52"/>
      <c r="S41" s="62"/>
      <c r="T41" s="16"/>
      <c r="U41" s="16"/>
      <c r="V41" s="16"/>
      <c r="W41" s="16"/>
      <c r="X41" s="2"/>
      <c r="Y41" s="2"/>
      <c r="Z41" s="2"/>
      <c r="AA41" s="2"/>
      <c r="AB41" s="2"/>
    </row>
    <row r="42" spans="1:28" ht="13.5" customHeight="1" thickBot="1">
      <c r="A42" s="10"/>
      <c r="B42" s="63"/>
      <c r="C42" s="64"/>
      <c r="D42" s="65"/>
      <c r="E42" s="44"/>
      <c r="F42" s="31">
        <f t="shared" si="0"/>
        <v>0</v>
      </c>
      <c r="G42" s="41"/>
      <c r="H42" s="42">
        <f t="shared" si="1"/>
        <v>0</v>
      </c>
      <c r="I42" s="43"/>
      <c r="J42" s="170">
        <f t="shared" si="2"/>
        <v>0</v>
      </c>
      <c r="K42" s="44"/>
      <c r="L42" s="31">
        <f t="shared" si="3"/>
        <v>0</v>
      </c>
      <c r="M42" s="44"/>
      <c r="N42" s="31">
        <f t="shared" si="4"/>
        <v>0</v>
      </c>
      <c r="O42" s="32" t="str">
        <f t="shared" si="5"/>
        <v>nekompletní</v>
      </c>
      <c r="P42" s="45">
        <f t="shared" si="6"/>
        <v>0</v>
      </c>
      <c r="Q42" s="52"/>
      <c r="R42" s="52"/>
      <c r="S42" s="62"/>
      <c r="T42" s="16"/>
      <c r="U42" s="16"/>
      <c r="V42" s="16"/>
      <c r="W42" s="16"/>
      <c r="X42" s="2"/>
      <c r="Y42" s="2"/>
      <c r="Z42" s="2"/>
      <c r="AA42" s="2"/>
      <c r="AB42" s="2"/>
    </row>
    <row r="43" spans="1:28" ht="13.5" customHeight="1" thickBot="1">
      <c r="A43" s="10"/>
      <c r="B43" s="63"/>
      <c r="C43" s="64"/>
      <c r="D43" s="65"/>
      <c r="E43" s="44"/>
      <c r="F43" s="31">
        <f t="shared" si="0"/>
        <v>0</v>
      </c>
      <c r="G43" s="41"/>
      <c r="H43" s="42">
        <f t="shared" si="1"/>
        <v>0</v>
      </c>
      <c r="I43" s="43"/>
      <c r="J43" s="170">
        <f t="shared" si="2"/>
        <v>0</v>
      </c>
      <c r="K43" s="44"/>
      <c r="L43" s="31">
        <f t="shared" si="3"/>
        <v>0</v>
      </c>
      <c r="M43" s="44"/>
      <c r="N43" s="31">
        <f t="shared" si="4"/>
        <v>0</v>
      </c>
      <c r="O43" s="32" t="str">
        <f t="shared" si="5"/>
        <v>nekompletní</v>
      </c>
      <c r="P43" s="45">
        <f t="shared" si="6"/>
        <v>0</v>
      </c>
      <c r="Q43" s="52"/>
      <c r="R43" s="52"/>
      <c r="S43" s="62"/>
      <c r="T43" s="16"/>
      <c r="U43" s="16"/>
      <c r="V43" s="16"/>
      <c r="W43" s="16"/>
      <c r="X43" s="2"/>
      <c r="Y43" s="2"/>
      <c r="Z43" s="2"/>
      <c r="AA43" s="2"/>
      <c r="AB43" s="2"/>
    </row>
    <row r="44" spans="1:28" ht="13.5" customHeight="1" thickBot="1">
      <c r="A44" s="10"/>
      <c r="B44" s="63"/>
      <c r="C44" s="64"/>
      <c r="D44" s="65"/>
      <c r="E44" s="44"/>
      <c r="F44" s="31">
        <f t="shared" si="0"/>
        <v>0</v>
      </c>
      <c r="G44" s="41"/>
      <c r="H44" s="42">
        <f t="shared" si="1"/>
        <v>0</v>
      </c>
      <c r="I44" s="43"/>
      <c r="J44" s="170">
        <f t="shared" si="2"/>
        <v>0</v>
      </c>
      <c r="K44" s="44"/>
      <c r="L44" s="31">
        <f t="shared" si="3"/>
        <v>0</v>
      </c>
      <c r="M44" s="44"/>
      <c r="N44" s="31">
        <f t="shared" si="4"/>
        <v>0</v>
      </c>
      <c r="O44" s="32" t="str">
        <f t="shared" si="5"/>
        <v>nekompletní</v>
      </c>
      <c r="P44" s="45">
        <f t="shared" si="6"/>
        <v>0</v>
      </c>
      <c r="Q44" s="52"/>
      <c r="R44" s="52"/>
      <c r="S44" s="62"/>
      <c r="T44" s="16"/>
      <c r="U44" s="2"/>
      <c r="V44" s="2"/>
      <c r="W44" s="2"/>
      <c r="X44" s="2"/>
      <c r="Y44" s="2"/>
      <c r="Z44" s="2"/>
      <c r="AA44" s="2"/>
      <c r="AB44" s="2"/>
    </row>
    <row r="45" spans="1:28" ht="13.5" customHeight="1" thickBot="1">
      <c r="A45" s="10"/>
      <c r="B45" s="63"/>
      <c r="C45" s="64"/>
      <c r="D45" s="65"/>
      <c r="E45" s="44"/>
      <c r="F45" s="31">
        <f t="shared" si="0"/>
        <v>0</v>
      </c>
      <c r="G45" s="41"/>
      <c r="H45" s="42">
        <f t="shared" si="1"/>
        <v>0</v>
      </c>
      <c r="I45" s="43"/>
      <c r="J45" s="170">
        <f t="shared" si="2"/>
        <v>0</v>
      </c>
      <c r="K45" s="44"/>
      <c r="L45" s="31">
        <f t="shared" si="3"/>
        <v>0</v>
      </c>
      <c r="M45" s="44"/>
      <c r="N45" s="31">
        <f t="shared" si="4"/>
        <v>0</v>
      </c>
      <c r="O45" s="32" t="str">
        <f t="shared" si="5"/>
        <v>nekompletní</v>
      </c>
      <c r="P45" s="45">
        <f t="shared" si="6"/>
        <v>0</v>
      </c>
      <c r="Q45" s="52"/>
      <c r="R45" s="52"/>
      <c r="S45" s="62"/>
      <c r="T45" s="16"/>
      <c r="U45" s="2"/>
      <c r="V45" s="2"/>
      <c r="W45" s="2"/>
      <c r="X45" s="2"/>
      <c r="Y45" s="2"/>
      <c r="Z45" s="2"/>
      <c r="AA45" s="2"/>
      <c r="AB45" s="2"/>
    </row>
    <row r="46" spans="1:28" ht="13.5" customHeight="1" thickBot="1">
      <c r="A46" s="10"/>
      <c r="B46" s="47"/>
      <c r="C46" s="60"/>
      <c r="D46" s="60"/>
      <c r="E46" s="44"/>
      <c r="F46" s="31">
        <f t="shared" si="0"/>
        <v>0</v>
      </c>
      <c r="G46" s="41"/>
      <c r="H46" s="42">
        <f t="shared" si="1"/>
        <v>0</v>
      </c>
      <c r="I46" s="43"/>
      <c r="J46" s="170">
        <f t="shared" si="2"/>
        <v>0</v>
      </c>
      <c r="K46" s="44"/>
      <c r="L46" s="31">
        <f t="shared" si="3"/>
        <v>0</v>
      </c>
      <c r="M46" s="44"/>
      <c r="N46" s="31">
        <f t="shared" si="4"/>
        <v>0</v>
      </c>
      <c r="O46" s="32" t="str">
        <f t="shared" si="5"/>
        <v>nekompletní</v>
      </c>
      <c r="P46" s="45">
        <f t="shared" si="6"/>
        <v>0</v>
      </c>
      <c r="Q46" s="52"/>
      <c r="R46" s="52"/>
      <c r="S46" s="62"/>
      <c r="T46" s="16"/>
      <c r="U46" s="2"/>
      <c r="V46" s="2"/>
      <c r="W46" s="2"/>
      <c r="X46" s="2"/>
      <c r="AA46" s="2"/>
      <c r="AB46" s="2"/>
    </row>
    <row r="47" spans="1:24" ht="13.5" customHeight="1" thickBot="1">
      <c r="A47" s="10"/>
      <c r="B47" s="66"/>
      <c r="C47" s="67"/>
      <c r="D47" s="68"/>
      <c r="E47" s="69"/>
      <c r="F47" s="31">
        <f t="shared" si="0"/>
        <v>0</v>
      </c>
      <c r="G47" s="70"/>
      <c r="H47" s="71">
        <f t="shared" si="1"/>
        <v>0</v>
      </c>
      <c r="I47" s="72"/>
      <c r="J47" s="170">
        <f t="shared" si="2"/>
        <v>0</v>
      </c>
      <c r="K47" s="69"/>
      <c r="L47" s="31">
        <f t="shared" si="3"/>
        <v>0</v>
      </c>
      <c r="M47" s="69"/>
      <c r="N47" s="31">
        <f t="shared" si="4"/>
        <v>0</v>
      </c>
      <c r="O47" s="32" t="str">
        <f t="shared" si="5"/>
        <v>nekompletní</v>
      </c>
      <c r="P47" s="73">
        <f t="shared" si="6"/>
        <v>0</v>
      </c>
      <c r="Q47" s="52"/>
      <c r="R47" s="52"/>
      <c r="S47" s="62"/>
      <c r="T47" s="16"/>
      <c r="U47" s="2"/>
      <c r="V47" s="2"/>
      <c r="W47" s="2"/>
      <c r="X47" s="2"/>
    </row>
    <row r="48" spans="1:24" ht="12.75">
      <c r="A48" s="10"/>
      <c r="B48" s="74"/>
      <c r="C48" s="74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2"/>
      <c r="T48" s="2"/>
      <c r="U48" s="2"/>
      <c r="V48" s="2"/>
      <c r="W48" s="2"/>
      <c r="X48" s="2"/>
    </row>
    <row r="49" spans="1:24" ht="12.75">
      <c r="A49" s="10"/>
      <c r="B49" s="76"/>
      <c r="C49" s="76"/>
      <c r="D49" s="61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2"/>
      <c r="T49" s="2"/>
      <c r="U49" s="2"/>
      <c r="V49" s="2"/>
      <c r="W49" s="2"/>
      <c r="X49" s="2"/>
    </row>
    <row r="50" spans="1:24" ht="12.75">
      <c r="A50" s="10"/>
      <c r="B50" s="76"/>
      <c r="C50" s="76"/>
      <c r="D50" s="61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2"/>
      <c r="T50" s="2"/>
      <c r="U50" s="2"/>
      <c r="V50" s="2"/>
      <c r="W50" s="2"/>
      <c r="X50" s="2"/>
    </row>
    <row r="51" spans="1:24" ht="12.75">
      <c r="A51" s="10"/>
      <c r="B51" s="77" t="s">
        <v>28</v>
      </c>
      <c r="C51" s="78"/>
      <c r="D51" s="16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10"/>
      <c r="B52" s="79" t="s">
        <v>42</v>
      </c>
      <c r="C52" s="80"/>
      <c r="D52" s="16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2"/>
      <c r="B53" s="79" t="s">
        <v>32</v>
      </c>
      <c r="C53" s="80"/>
      <c r="D53" s="16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>
      <c r="A54" s="10"/>
      <c r="B54" s="79" t="s">
        <v>23</v>
      </c>
      <c r="C54" s="80"/>
      <c r="D54" s="16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10"/>
      <c r="B55" s="79" t="s">
        <v>36</v>
      </c>
      <c r="C55" s="80"/>
      <c r="D55" s="16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10"/>
      <c r="B56" s="79" t="s">
        <v>40</v>
      </c>
      <c r="C56" s="80"/>
      <c r="D56" s="16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10"/>
      <c r="B57" s="79" t="s">
        <v>27</v>
      </c>
      <c r="C57" s="80"/>
      <c r="D57" s="16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10"/>
      <c r="B58" s="79" t="s">
        <v>30</v>
      </c>
      <c r="C58" s="80"/>
      <c r="D58" s="16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10"/>
      <c r="B59" s="81" t="s">
        <v>35</v>
      </c>
      <c r="C59" s="82"/>
      <c r="D59" s="16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10"/>
      <c r="B60" s="83" t="s">
        <v>73</v>
      </c>
      <c r="C60" s="8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10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10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</sheetData>
  <sheetProtection selectLockedCells="1" selectUnlockedCells="1"/>
  <mergeCells count="11">
    <mergeCell ref="E4:F4"/>
    <mergeCell ref="G4:H4"/>
    <mergeCell ref="I4:J4"/>
    <mergeCell ref="K4:L4"/>
    <mergeCell ref="M4:N4"/>
    <mergeCell ref="M3:N3"/>
    <mergeCell ref="I1:L2"/>
    <mergeCell ref="E3:F3"/>
    <mergeCell ref="G3:H3"/>
    <mergeCell ref="I3:J3"/>
    <mergeCell ref="K3:L3"/>
  </mergeCells>
  <conditionalFormatting sqref="P6:P47 Q15:R47 Q13:Q1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" right="0" top="0" bottom="0" header="0.5118110236220472" footer="0.5118110236220472"/>
  <pageSetup horizontalDpi="600" verticalDpi="600" orientation="landscape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AB110"/>
  <sheetViews>
    <sheetView zoomScalePageLayoutView="0" workbookViewId="0" topLeftCell="A17">
      <selection activeCell="B6" sqref="B6:B43"/>
    </sheetView>
  </sheetViews>
  <sheetFormatPr defaultColWidth="9.140625" defaultRowHeight="12.75"/>
  <cols>
    <col min="1" max="1" width="0.2890625" style="1" customWidth="1"/>
    <col min="2" max="2" width="18.140625" style="1" customWidth="1"/>
    <col min="3" max="3" width="9.00390625" style="1" customWidth="1"/>
    <col min="4" max="4" width="15.28125" style="1" customWidth="1"/>
    <col min="5" max="5" width="7.8515625" style="1" customWidth="1"/>
    <col min="6" max="6" width="9.28125" style="1" customWidth="1"/>
    <col min="7" max="7" width="7.8515625" style="1" customWidth="1"/>
    <col min="8" max="8" width="8.7109375" style="1" customWidth="1"/>
    <col min="9" max="9" width="8.140625" style="1" customWidth="1"/>
    <col min="10" max="10" width="8.7109375" style="1" customWidth="1"/>
    <col min="11" max="11" width="7.8515625" style="1" customWidth="1"/>
    <col min="12" max="12" width="8.7109375" style="1" customWidth="1"/>
    <col min="13" max="13" width="7.8515625" style="1" customWidth="1"/>
    <col min="14" max="14" width="7.00390625" style="1" customWidth="1"/>
    <col min="15" max="15" width="11.140625" style="1" customWidth="1"/>
    <col min="16" max="16" width="6.421875" style="1" customWidth="1"/>
    <col min="17" max="16384" width="9.140625" style="1" customWidth="1"/>
  </cols>
  <sheetData>
    <row r="1" spans="1:24" ht="18.75" customHeight="1">
      <c r="A1" s="2"/>
      <c r="B1" s="3" t="s">
        <v>104</v>
      </c>
      <c r="C1" s="4" t="s">
        <v>1</v>
      </c>
      <c r="D1" s="5"/>
      <c r="E1" s="5"/>
      <c r="F1" s="5"/>
      <c r="G1" s="6"/>
      <c r="H1" s="6"/>
      <c r="I1" s="309"/>
      <c r="J1" s="309"/>
      <c r="K1" s="309"/>
      <c r="L1" s="30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3.5" customHeight="1">
      <c r="A2" s="2"/>
      <c r="B2" s="5"/>
      <c r="C2" s="7" t="s">
        <v>2</v>
      </c>
      <c r="D2" s="5"/>
      <c r="E2" s="7" t="s">
        <v>3</v>
      </c>
      <c r="F2" s="8"/>
      <c r="G2" s="9"/>
      <c r="H2" s="9"/>
      <c r="I2" s="309"/>
      <c r="J2" s="309"/>
      <c r="K2" s="309"/>
      <c r="L2" s="309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3.5" customHeight="1">
      <c r="A3" s="10"/>
      <c r="B3" s="11" t="s">
        <v>4</v>
      </c>
      <c r="C3" s="12" t="s">
        <v>5</v>
      </c>
      <c r="D3" s="307" t="s">
        <v>6</v>
      </c>
      <c r="E3" s="308" t="s">
        <v>7</v>
      </c>
      <c r="F3" s="308"/>
      <c r="G3" s="308" t="s">
        <v>8</v>
      </c>
      <c r="H3" s="308"/>
      <c r="I3" s="308" t="s">
        <v>9</v>
      </c>
      <c r="J3" s="308"/>
      <c r="K3" s="308" t="s">
        <v>10</v>
      </c>
      <c r="L3" s="308"/>
      <c r="M3" s="308" t="s">
        <v>105</v>
      </c>
      <c r="N3" s="308"/>
      <c r="O3" s="13" t="s">
        <v>12</v>
      </c>
      <c r="P3" s="14" t="s">
        <v>13</v>
      </c>
      <c r="Q3" s="15" t="s">
        <v>14</v>
      </c>
      <c r="R3" s="16"/>
      <c r="S3" s="16"/>
      <c r="T3" s="16"/>
      <c r="U3" s="2"/>
      <c r="V3" s="2"/>
      <c r="W3" s="2"/>
      <c r="X3" s="2"/>
    </row>
    <row r="4" spans="1:28" ht="13.5" customHeight="1">
      <c r="A4" s="10"/>
      <c r="B4" s="17"/>
      <c r="C4" s="18" t="s">
        <v>15</v>
      </c>
      <c r="D4" s="18"/>
      <c r="E4" s="310" t="s">
        <v>16</v>
      </c>
      <c r="F4" s="310"/>
      <c r="G4" s="310" t="s">
        <v>16</v>
      </c>
      <c r="H4" s="310"/>
      <c r="I4" s="310" t="s">
        <v>17</v>
      </c>
      <c r="J4" s="310"/>
      <c r="K4" s="310" t="s">
        <v>17</v>
      </c>
      <c r="L4" s="310"/>
      <c r="M4" s="310" t="s">
        <v>16</v>
      </c>
      <c r="N4" s="310"/>
      <c r="O4" s="19" t="s">
        <v>18</v>
      </c>
      <c r="P4" s="20" t="s">
        <v>19</v>
      </c>
      <c r="Q4" s="21" t="s">
        <v>20</v>
      </c>
      <c r="R4" s="16"/>
      <c r="S4" s="16"/>
      <c r="T4" s="16"/>
      <c r="U4" s="16"/>
      <c r="V4" s="16"/>
      <c r="W4" s="16"/>
      <c r="X4" s="2"/>
      <c r="Y4" s="2"/>
      <c r="Z4" s="2"/>
      <c r="AA4" s="2"/>
      <c r="AB4" s="2"/>
    </row>
    <row r="5" spans="1:28" ht="13.5" customHeight="1" thickBot="1">
      <c r="A5" s="10"/>
      <c r="B5" s="22"/>
      <c r="C5" s="23"/>
      <c r="D5" s="23"/>
      <c r="E5" s="193" t="s">
        <v>21</v>
      </c>
      <c r="F5" s="25" t="s">
        <v>18</v>
      </c>
      <c r="G5" s="193" t="s">
        <v>21</v>
      </c>
      <c r="H5" s="25" t="s">
        <v>18</v>
      </c>
      <c r="I5" s="24" t="s">
        <v>21</v>
      </c>
      <c r="J5" s="26" t="s">
        <v>18</v>
      </c>
      <c r="K5" s="24" t="s">
        <v>21</v>
      </c>
      <c r="L5" s="25" t="s">
        <v>18</v>
      </c>
      <c r="M5" s="24" t="s">
        <v>21</v>
      </c>
      <c r="N5" s="26" t="s">
        <v>18</v>
      </c>
      <c r="O5" s="27"/>
      <c r="P5" s="28"/>
      <c r="Q5" s="29"/>
      <c r="R5" s="16"/>
      <c r="S5" s="30"/>
      <c r="T5" s="30" t="s">
        <v>24</v>
      </c>
      <c r="U5" s="30" t="s">
        <v>25</v>
      </c>
      <c r="V5" s="16"/>
      <c r="W5" s="16"/>
      <c r="X5" s="2"/>
      <c r="Y5" s="2"/>
      <c r="Z5" s="2"/>
      <c r="AA5" s="2"/>
      <c r="AB5" s="2"/>
    </row>
    <row r="6" spans="1:27" ht="13.5" customHeight="1" thickBot="1">
      <c r="A6" s="10"/>
      <c r="B6" s="250" t="s">
        <v>106</v>
      </c>
      <c r="C6" s="233">
        <v>2008</v>
      </c>
      <c r="D6" s="191" t="s">
        <v>42</v>
      </c>
      <c r="E6" s="252">
        <v>12.02</v>
      </c>
      <c r="F6" s="270">
        <f aca="true" t="shared" si="0" ref="F6:F47">IF(+E6,+RANK(E6,E$6:E$47,1),0)</f>
        <v>36</v>
      </c>
      <c r="G6" s="196">
        <v>13.7</v>
      </c>
      <c r="H6" s="253">
        <f aca="true" t="shared" si="1" ref="H6:H47">IF(+G6,+RANK(G6,G$6:G$47,1),0)</f>
        <v>34</v>
      </c>
      <c r="I6" s="43">
        <v>2.67</v>
      </c>
      <c r="J6" s="42">
        <f aca="true" t="shared" si="2" ref="J6:J47">IF(+I6,+RANK(I6,I$6:I$47,0),0)</f>
        <v>29</v>
      </c>
      <c r="K6" s="40">
        <v>0</v>
      </c>
      <c r="L6" s="31">
        <f aca="true" t="shared" si="3" ref="L6:L47">IF(+K6,+RANK(K6,K$6:K$47,0),0)</f>
        <v>0</v>
      </c>
      <c r="M6" s="41">
        <v>74.2</v>
      </c>
      <c r="N6" s="42">
        <f aca="true" t="shared" si="4" ref="N6:N47">IF(+M6,+RANK(M6,M$6:M$47,1),0)</f>
        <v>38</v>
      </c>
      <c r="O6" s="32" t="str">
        <f aca="true" t="shared" si="5" ref="O6:O47">+IF(+AND(+F6&gt;0,+H6&gt;0,+J6&gt;0,+L6&gt;0,+N6&gt;0),+F6+H6+J6+L6+N6,"nekompletní")</f>
        <v>nekompletní</v>
      </c>
      <c r="P6" s="45">
        <f aca="true" t="shared" si="6" ref="P6:P35">IF(+O6&lt;&gt;"nekompletní",+RANK(O6,O$6:O$47,1),0)</f>
        <v>0</v>
      </c>
      <c r="R6" s="34"/>
      <c r="S6" s="297" t="s">
        <v>28</v>
      </c>
      <c r="T6" s="298"/>
      <c r="U6" s="299"/>
      <c r="V6" s="16"/>
      <c r="W6" s="2"/>
      <c r="X6" s="2"/>
      <c r="Y6" s="2"/>
      <c r="Z6" s="2"/>
      <c r="AA6" s="2"/>
    </row>
    <row r="7" spans="1:27" ht="13.5" customHeight="1" thickBot="1">
      <c r="A7" s="10"/>
      <c r="B7" s="47" t="s">
        <v>107</v>
      </c>
      <c r="C7" s="39">
        <v>2008</v>
      </c>
      <c r="D7" s="191" t="s">
        <v>36</v>
      </c>
      <c r="E7" s="197">
        <v>9.49</v>
      </c>
      <c r="F7" s="31">
        <f t="shared" si="0"/>
        <v>1</v>
      </c>
      <c r="G7" s="41">
        <v>10.3</v>
      </c>
      <c r="H7" s="198">
        <f t="shared" si="1"/>
        <v>1</v>
      </c>
      <c r="I7" s="43">
        <v>3.37</v>
      </c>
      <c r="J7" s="42">
        <f t="shared" si="2"/>
        <v>6</v>
      </c>
      <c r="K7" s="40">
        <v>28.52</v>
      </c>
      <c r="L7" s="31">
        <f t="shared" si="3"/>
        <v>1</v>
      </c>
      <c r="M7" s="41">
        <v>54</v>
      </c>
      <c r="N7" s="42">
        <f t="shared" si="4"/>
        <v>2</v>
      </c>
      <c r="O7" s="32">
        <f t="shared" si="5"/>
        <v>11</v>
      </c>
      <c r="P7" s="45">
        <f t="shared" si="6"/>
        <v>1</v>
      </c>
      <c r="Q7" s="278">
        <v>11</v>
      </c>
      <c r="R7" s="34"/>
      <c r="S7" s="300" t="s">
        <v>42</v>
      </c>
      <c r="T7" s="296">
        <v>1</v>
      </c>
      <c r="U7" s="301">
        <v>5</v>
      </c>
      <c r="V7" s="16"/>
      <c r="W7" s="2"/>
      <c r="X7" s="2"/>
      <c r="Y7" s="2"/>
      <c r="Z7" s="2"/>
      <c r="AA7" s="2"/>
    </row>
    <row r="8" spans="1:27" ht="13.5" customHeight="1" thickBot="1">
      <c r="A8" s="10"/>
      <c r="B8" s="38" t="s">
        <v>108</v>
      </c>
      <c r="C8" s="39">
        <v>2007</v>
      </c>
      <c r="D8" s="191" t="s">
        <v>23</v>
      </c>
      <c r="E8" s="197">
        <v>10.14</v>
      </c>
      <c r="F8" s="31">
        <f t="shared" si="0"/>
        <v>4</v>
      </c>
      <c r="G8" s="41">
        <v>10.9</v>
      </c>
      <c r="H8" s="198">
        <f t="shared" si="1"/>
        <v>5</v>
      </c>
      <c r="I8" s="43">
        <v>3.53</v>
      </c>
      <c r="J8" s="42">
        <f t="shared" si="2"/>
        <v>2</v>
      </c>
      <c r="K8" s="40">
        <v>23.88</v>
      </c>
      <c r="L8" s="31">
        <f t="shared" si="3"/>
        <v>8</v>
      </c>
      <c r="M8" s="41">
        <v>51.2</v>
      </c>
      <c r="N8" s="42">
        <f t="shared" si="4"/>
        <v>1</v>
      </c>
      <c r="O8" s="32">
        <f t="shared" si="5"/>
        <v>20</v>
      </c>
      <c r="P8" s="45">
        <f t="shared" si="6"/>
        <v>2</v>
      </c>
      <c r="Q8" s="278">
        <v>9</v>
      </c>
      <c r="R8" s="34"/>
      <c r="S8" s="300" t="s">
        <v>32</v>
      </c>
      <c r="T8" s="296"/>
      <c r="U8" s="301"/>
      <c r="V8" s="16"/>
      <c r="W8" s="2"/>
      <c r="X8" s="2"/>
      <c r="Y8" s="2"/>
      <c r="Z8" s="2"/>
      <c r="AA8" s="2"/>
    </row>
    <row r="9" spans="1:27" ht="13.5" customHeight="1" thickBot="1">
      <c r="A9" s="10"/>
      <c r="B9" s="47" t="s">
        <v>109</v>
      </c>
      <c r="C9" s="39">
        <v>2007</v>
      </c>
      <c r="D9" s="192" t="s">
        <v>30</v>
      </c>
      <c r="E9" s="197">
        <v>9.93</v>
      </c>
      <c r="F9" s="31">
        <f t="shared" si="0"/>
        <v>3</v>
      </c>
      <c r="G9" s="41">
        <v>11</v>
      </c>
      <c r="H9" s="198">
        <f t="shared" si="1"/>
        <v>6</v>
      </c>
      <c r="I9" s="43">
        <v>3.55</v>
      </c>
      <c r="J9" s="42">
        <f t="shared" si="2"/>
        <v>1</v>
      </c>
      <c r="K9" s="40">
        <v>21.8</v>
      </c>
      <c r="L9" s="31">
        <f t="shared" si="3"/>
        <v>9</v>
      </c>
      <c r="M9" s="41">
        <v>56.6</v>
      </c>
      <c r="N9" s="42">
        <f t="shared" si="4"/>
        <v>5</v>
      </c>
      <c r="O9" s="32">
        <f t="shared" si="5"/>
        <v>24</v>
      </c>
      <c r="P9" s="45">
        <f t="shared" si="6"/>
        <v>3</v>
      </c>
      <c r="Q9" s="278">
        <v>8</v>
      </c>
      <c r="R9" s="34"/>
      <c r="S9" s="300" t="s">
        <v>23</v>
      </c>
      <c r="T9" s="296">
        <v>15.5</v>
      </c>
      <c r="U9" s="301">
        <v>2</v>
      </c>
      <c r="V9" s="16"/>
      <c r="W9" s="2"/>
      <c r="X9" s="2"/>
      <c r="Y9" s="2"/>
      <c r="Z9" s="2"/>
      <c r="AA9" s="2"/>
    </row>
    <row r="10" spans="1:27" ht="13.5" customHeight="1" thickBot="1">
      <c r="A10" s="10"/>
      <c r="B10" s="47" t="s">
        <v>110</v>
      </c>
      <c r="C10" s="86">
        <v>2007</v>
      </c>
      <c r="D10" s="191" t="s">
        <v>36</v>
      </c>
      <c r="E10" s="197">
        <v>9.9</v>
      </c>
      <c r="F10" s="31">
        <f t="shared" si="0"/>
        <v>2</v>
      </c>
      <c r="G10" s="41">
        <v>11.3</v>
      </c>
      <c r="H10" s="198">
        <f t="shared" si="1"/>
        <v>8</v>
      </c>
      <c r="I10" s="43">
        <v>3.48</v>
      </c>
      <c r="J10" s="42">
        <f t="shared" si="2"/>
        <v>3</v>
      </c>
      <c r="K10" s="40">
        <v>20.27</v>
      </c>
      <c r="L10" s="31">
        <f t="shared" si="3"/>
        <v>13</v>
      </c>
      <c r="M10" s="41">
        <v>57.8</v>
      </c>
      <c r="N10" s="42">
        <f t="shared" si="4"/>
        <v>7</v>
      </c>
      <c r="O10" s="32">
        <f t="shared" si="5"/>
        <v>33</v>
      </c>
      <c r="P10" s="45">
        <f t="shared" si="6"/>
        <v>4</v>
      </c>
      <c r="Q10" s="278">
        <v>7</v>
      </c>
      <c r="R10" s="34"/>
      <c r="S10" s="300" t="s">
        <v>36</v>
      </c>
      <c r="T10" s="296">
        <v>22.5</v>
      </c>
      <c r="U10" s="301">
        <v>1</v>
      </c>
      <c r="V10" s="16"/>
      <c r="W10" s="2"/>
      <c r="X10" s="2"/>
      <c r="Y10" s="2"/>
      <c r="Z10" s="2"/>
      <c r="AA10" s="2"/>
    </row>
    <row r="11" spans="1:27" ht="13.5" customHeight="1" thickBot="1">
      <c r="A11" s="10"/>
      <c r="B11" s="38" t="s">
        <v>111</v>
      </c>
      <c r="C11" s="39">
        <v>2007</v>
      </c>
      <c r="D11" s="191" t="s">
        <v>23</v>
      </c>
      <c r="E11" s="197">
        <v>10.31</v>
      </c>
      <c r="F11" s="31">
        <f t="shared" si="0"/>
        <v>5</v>
      </c>
      <c r="G11" s="41">
        <v>11.7</v>
      </c>
      <c r="H11" s="198">
        <f t="shared" si="1"/>
        <v>13</v>
      </c>
      <c r="I11" s="43">
        <v>3.4</v>
      </c>
      <c r="J11" s="42">
        <f t="shared" si="2"/>
        <v>5</v>
      </c>
      <c r="K11" s="40">
        <v>25.61</v>
      </c>
      <c r="L11" s="31">
        <f t="shared" si="3"/>
        <v>4</v>
      </c>
      <c r="M11" s="41">
        <v>57.4</v>
      </c>
      <c r="N11" s="42">
        <f t="shared" si="4"/>
        <v>6</v>
      </c>
      <c r="O11" s="32">
        <f t="shared" si="5"/>
        <v>33</v>
      </c>
      <c r="P11" s="45">
        <f t="shared" si="6"/>
        <v>4</v>
      </c>
      <c r="Q11" s="279">
        <v>6</v>
      </c>
      <c r="R11" s="34"/>
      <c r="S11" s="300" t="s">
        <v>27</v>
      </c>
      <c r="T11" s="296"/>
      <c r="U11" s="301"/>
      <c r="V11" s="16"/>
      <c r="W11" s="2"/>
      <c r="X11" s="2"/>
      <c r="Y11" s="2"/>
      <c r="Z11" s="2"/>
      <c r="AA11" s="2"/>
    </row>
    <row r="12" spans="1:27" ht="13.5" customHeight="1" thickBot="1">
      <c r="A12" s="10"/>
      <c r="B12" s="47" t="s">
        <v>112</v>
      </c>
      <c r="C12" s="39">
        <v>2007</v>
      </c>
      <c r="D12" s="192" t="s">
        <v>113</v>
      </c>
      <c r="E12" s="197">
        <v>10.34</v>
      </c>
      <c r="F12" s="31">
        <f t="shared" si="0"/>
        <v>8</v>
      </c>
      <c r="G12" s="41">
        <v>10.8</v>
      </c>
      <c r="H12" s="198">
        <f t="shared" si="1"/>
        <v>3</v>
      </c>
      <c r="I12" s="43">
        <v>3.48</v>
      </c>
      <c r="J12" s="42">
        <f t="shared" si="2"/>
        <v>3</v>
      </c>
      <c r="K12" s="40">
        <v>21.02</v>
      </c>
      <c r="L12" s="31">
        <f t="shared" si="3"/>
        <v>12</v>
      </c>
      <c r="M12" s="41">
        <v>57.9</v>
      </c>
      <c r="N12" s="42">
        <f t="shared" si="4"/>
        <v>8</v>
      </c>
      <c r="O12" s="32">
        <f t="shared" si="5"/>
        <v>34</v>
      </c>
      <c r="P12" s="45">
        <f t="shared" si="6"/>
        <v>6</v>
      </c>
      <c r="Q12" s="279">
        <v>5</v>
      </c>
      <c r="R12" s="34"/>
      <c r="S12" s="300" t="s">
        <v>35</v>
      </c>
      <c r="T12" s="296"/>
      <c r="U12" s="301"/>
      <c r="V12" s="16"/>
      <c r="W12" s="2"/>
      <c r="X12" s="2"/>
      <c r="Y12" s="2"/>
      <c r="Z12" s="2"/>
      <c r="AA12" s="2"/>
    </row>
    <row r="13" spans="1:27" ht="13.5" customHeight="1" thickBot="1">
      <c r="A13" s="10"/>
      <c r="B13" s="47" t="s">
        <v>114</v>
      </c>
      <c r="C13" s="39">
        <v>2007</v>
      </c>
      <c r="D13" s="192" t="s">
        <v>30</v>
      </c>
      <c r="E13" s="199">
        <v>10.37</v>
      </c>
      <c r="F13" s="200">
        <f t="shared" si="0"/>
        <v>9</v>
      </c>
      <c r="G13" s="201">
        <v>11</v>
      </c>
      <c r="H13" s="202">
        <f t="shared" si="1"/>
        <v>6</v>
      </c>
      <c r="I13" s="43">
        <v>3.32</v>
      </c>
      <c r="J13" s="42">
        <f t="shared" si="2"/>
        <v>8</v>
      </c>
      <c r="K13" s="40">
        <v>21.47</v>
      </c>
      <c r="L13" s="31">
        <f t="shared" si="3"/>
        <v>10</v>
      </c>
      <c r="M13" s="41">
        <v>56.1</v>
      </c>
      <c r="N13" s="42">
        <f t="shared" si="4"/>
        <v>3</v>
      </c>
      <c r="O13" s="32">
        <f t="shared" si="5"/>
        <v>36</v>
      </c>
      <c r="P13" s="45">
        <f t="shared" si="6"/>
        <v>7</v>
      </c>
      <c r="Q13" s="279">
        <v>4</v>
      </c>
      <c r="R13" s="34"/>
      <c r="S13" s="300" t="s">
        <v>40</v>
      </c>
      <c r="T13" s="296"/>
      <c r="U13" s="301"/>
      <c r="V13" s="16"/>
      <c r="W13" s="2"/>
      <c r="X13" s="2"/>
      <c r="Y13" s="2"/>
      <c r="Z13" s="2"/>
      <c r="AA13" s="2"/>
    </row>
    <row r="14" spans="1:28" ht="13.5" customHeight="1" thickBot="1">
      <c r="A14" s="10"/>
      <c r="B14" s="47" t="s">
        <v>115</v>
      </c>
      <c r="C14" s="39">
        <v>2008</v>
      </c>
      <c r="D14" s="191" t="s">
        <v>36</v>
      </c>
      <c r="E14" s="197">
        <v>10.32</v>
      </c>
      <c r="F14" s="31">
        <f t="shared" si="0"/>
        <v>6</v>
      </c>
      <c r="G14" s="41">
        <v>10.6</v>
      </c>
      <c r="H14" s="198">
        <f t="shared" si="1"/>
        <v>2</v>
      </c>
      <c r="I14" s="43">
        <v>3.35</v>
      </c>
      <c r="J14" s="42">
        <f t="shared" si="2"/>
        <v>7</v>
      </c>
      <c r="K14" s="40">
        <v>18.26</v>
      </c>
      <c r="L14" s="31">
        <f t="shared" si="3"/>
        <v>21</v>
      </c>
      <c r="M14" s="41">
        <v>56.2</v>
      </c>
      <c r="N14" s="42">
        <f t="shared" si="4"/>
        <v>4</v>
      </c>
      <c r="O14" s="32">
        <f t="shared" si="5"/>
        <v>40</v>
      </c>
      <c r="P14" s="45">
        <f t="shared" si="6"/>
        <v>8</v>
      </c>
      <c r="Q14" s="278">
        <v>3</v>
      </c>
      <c r="R14" s="52"/>
      <c r="S14" s="300" t="s">
        <v>30</v>
      </c>
      <c r="T14" s="296">
        <v>12</v>
      </c>
      <c r="U14" s="301">
        <v>3</v>
      </c>
      <c r="V14" s="16"/>
      <c r="W14" s="16"/>
      <c r="X14" s="2"/>
      <c r="Y14" s="2"/>
      <c r="Z14" s="2"/>
      <c r="AA14" s="2"/>
      <c r="AB14" s="2"/>
    </row>
    <row r="15" spans="1:28" ht="13.5" customHeight="1" thickBot="1">
      <c r="A15" s="10"/>
      <c r="B15" s="99" t="s">
        <v>116</v>
      </c>
      <c r="C15" s="39">
        <v>2007</v>
      </c>
      <c r="D15" s="191" t="s">
        <v>36</v>
      </c>
      <c r="E15" s="197">
        <v>10.33</v>
      </c>
      <c r="F15" s="31">
        <f t="shared" si="0"/>
        <v>7</v>
      </c>
      <c r="G15" s="41">
        <v>10.8</v>
      </c>
      <c r="H15" s="198">
        <f t="shared" si="1"/>
        <v>3</v>
      </c>
      <c r="I15" s="43">
        <v>3.21</v>
      </c>
      <c r="J15" s="42">
        <f t="shared" si="2"/>
        <v>11</v>
      </c>
      <c r="K15" s="40">
        <v>17.06</v>
      </c>
      <c r="L15" s="31">
        <f t="shared" si="3"/>
        <v>25</v>
      </c>
      <c r="M15" s="41">
        <v>59.3</v>
      </c>
      <c r="N15" s="42">
        <f t="shared" si="4"/>
        <v>9</v>
      </c>
      <c r="O15" s="32">
        <f t="shared" si="5"/>
        <v>55</v>
      </c>
      <c r="P15" s="45">
        <f t="shared" si="6"/>
        <v>9</v>
      </c>
      <c r="Q15" s="280">
        <v>2</v>
      </c>
      <c r="R15" s="52"/>
      <c r="S15" s="302" t="s">
        <v>113</v>
      </c>
      <c r="T15" s="303">
        <v>5</v>
      </c>
      <c r="U15" s="304">
        <v>4</v>
      </c>
      <c r="V15" s="16"/>
      <c r="W15" s="16"/>
      <c r="X15" s="2"/>
      <c r="Y15" s="2"/>
      <c r="Z15" s="2"/>
      <c r="AA15" s="2"/>
      <c r="AB15" s="2"/>
    </row>
    <row r="16" spans="1:28" ht="13.5" customHeight="1" thickBot="1">
      <c r="A16" s="10"/>
      <c r="B16" s="47" t="s">
        <v>117</v>
      </c>
      <c r="C16" s="39">
        <v>2007</v>
      </c>
      <c r="D16" s="191" t="s">
        <v>42</v>
      </c>
      <c r="E16" s="197">
        <v>10.64</v>
      </c>
      <c r="F16" s="31">
        <f t="shared" si="0"/>
        <v>13</v>
      </c>
      <c r="G16" s="41">
        <v>11.7</v>
      </c>
      <c r="H16" s="198">
        <f t="shared" si="1"/>
        <v>13</v>
      </c>
      <c r="I16" s="43">
        <v>3.18</v>
      </c>
      <c r="J16" s="42">
        <f t="shared" si="2"/>
        <v>12</v>
      </c>
      <c r="K16" s="40">
        <v>25.34</v>
      </c>
      <c r="L16" s="31">
        <f t="shared" si="3"/>
        <v>5</v>
      </c>
      <c r="M16" s="41">
        <v>63.9</v>
      </c>
      <c r="N16" s="42">
        <f t="shared" si="4"/>
        <v>16</v>
      </c>
      <c r="O16" s="32">
        <f t="shared" si="5"/>
        <v>59</v>
      </c>
      <c r="P16" s="45">
        <f t="shared" si="6"/>
        <v>10</v>
      </c>
      <c r="Q16" s="281">
        <v>1</v>
      </c>
      <c r="R16" s="52"/>
      <c r="S16" s="295"/>
      <c r="T16" s="61">
        <f>SUM(T6:T15)</f>
        <v>56</v>
      </c>
      <c r="U16" s="61"/>
      <c r="V16" s="16"/>
      <c r="W16" s="16"/>
      <c r="X16" s="2"/>
      <c r="Y16" s="2"/>
      <c r="Z16" s="2"/>
      <c r="AA16" s="2"/>
      <c r="AB16" s="2"/>
    </row>
    <row r="17" spans="1:28" ht="13.5" customHeight="1">
      <c r="A17" s="10"/>
      <c r="B17" s="47" t="s">
        <v>118</v>
      </c>
      <c r="C17" s="60">
        <v>2007</v>
      </c>
      <c r="D17" s="191" t="s">
        <v>36</v>
      </c>
      <c r="E17" s="197">
        <v>10.85</v>
      </c>
      <c r="F17" s="31">
        <f t="shared" si="0"/>
        <v>16</v>
      </c>
      <c r="G17" s="41">
        <v>11.3</v>
      </c>
      <c r="H17" s="198">
        <f t="shared" si="1"/>
        <v>8</v>
      </c>
      <c r="I17" s="43">
        <v>2.98</v>
      </c>
      <c r="J17" s="42">
        <f t="shared" si="2"/>
        <v>15</v>
      </c>
      <c r="K17" s="40">
        <v>21.16</v>
      </c>
      <c r="L17" s="31">
        <f t="shared" si="3"/>
        <v>11</v>
      </c>
      <c r="M17" s="41">
        <v>60.1</v>
      </c>
      <c r="N17" s="42">
        <f t="shared" si="4"/>
        <v>11</v>
      </c>
      <c r="O17" s="32">
        <f t="shared" si="5"/>
        <v>61</v>
      </c>
      <c r="P17" s="45">
        <f t="shared" si="6"/>
        <v>11</v>
      </c>
      <c r="Q17" s="52"/>
      <c r="R17" s="52"/>
      <c r="S17" s="62"/>
      <c r="T17" s="16"/>
      <c r="U17" s="16"/>
      <c r="V17" s="16"/>
      <c r="W17" s="16"/>
      <c r="X17" s="2"/>
      <c r="Y17" s="2"/>
      <c r="Z17" s="2"/>
      <c r="AA17" s="2"/>
      <c r="AB17" s="2"/>
    </row>
    <row r="18" spans="1:28" ht="13.5" customHeight="1">
      <c r="A18" s="10"/>
      <c r="B18" s="54" t="s">
        <v>119</v>
      </c>
      <c r="C18" s="39">
        <v>2007</v>
      </c>
      <c r="D18" s="191" t="s">
        <v>23</v>
      </c>
      <c r="E18" s="197">
        <v>10.58</v>
      </c>
      <c r="F18" s="31">
        <f t="shared" si="0"/>
        <v>12</v>
      </c>
      <c r="G18" s="41">
        <v>11.5</v>
      </c>
      <c r="H18" s="198">
        <f t="shared" si="1"/>
        <v>11</v>
      </c>
      <c r="I18" s="43">
        <v>2.94</v>
      </c>
      <c r="J18" s="42">
        <f t="shared" si="2"/>
        <v>17</v>
      </c>
      <c r="K18" s="40">
        <v>24.98</v>
      </c>
      <c r="L18" s="31">
        <f t="shared" si="3"/>
        <v>6</v>
      </c>
      <c r="M18" s="41">
        <v>64.9</v>
      </c>
      <c r="N18" s="42">
        <f t="shared" si="4"/>
        <v>18</v>
      </c>
      <c r="O18" s="32">
        <f t="shared" si="5"/>
        <v>64</v>
      </c>
      <c r="P18" s="45">
        <f t="shared" si="6"/>
        <v>12</v>
      </c>
      <c r="Q18" s="92"/>
      <c r="R18" s="52"/>
      <c r="S18" s="62"/>
      <c r="T18" s="16"/>
      <c r="U18" s="16"/>
      <c r="V18" s="16"/>
      <c r="W18" s="16"/>
      <c r="X18" s="2"/>
      <c r="Y18" s="2"/>
      <c r="Z18" s="2"/>
      <c r="AA18" s="2"/>
      <c r="AB18" s="2"/>
    </row>
    <row r="19" spans="1:28" ht="13.5" customHeight="1">
      <c r="A19" s="10"/>
      <c r="B19" s="282" t="s">
        <v>120</v>
      </c>
      <c r="C19" s="283">
        <v>2008</v>
      </c>
      <c r="D19" s="225" t="s">
        <v>28</v>
      </c>
      <c r="E19" s="199">
        <v>10.83</v>
      </c>
      <c r="F19" s="200">
        <f t="shared" si="0"/>
        <v>15</v>
      </c>
      <c r="G19" s="201">
        <v>12</v>
      </c>
      <c r="H19" s="202">
        <f t="shared" si="1"/>
        <v>19</v>
      </c>
      <c r="I19" s="43">
        <v>3.11</v>
      </c>
      <c r="J19" s="42">
        <f t="shared" si="2"/>
        <v>13</v>
      </c>
      <c r="K19" s="40">
        <v>24.71</v>
      </c>
      <c r="L19" s="31">
        <f t="shared" si="3"/>
        <v>7</v>
      </c>
      <c r="M19" s="41">
        <v>60.4</v>
      </c>
      <c r="N19" s="42">
        <f t="shared" si="4"/>
        <v>12</v>
      </c>
      <c r="O19" s="32">
        <f t="shared" si="5"/>
        <v>66</v>
      </c>
      <c r="P19" s="45">
        <f t="shared" si="6"/>
        <v>13</v>
      </c>
      <c r="Q19" s="93"/>
      <c r="R19" s="52"/>
      <c r="S19" s="62"/>
      <c r="T19" s="16"/>
      <c r="U19" s="16"/>
      <c r="V19" s="16"/>
      <c r="W19" s="16"/>
      <c r="X19" s="2"/>
      <c r="Y19" s="2"/>
      <c r="Z19" s="2"/>
      <c r="AA19" s="2"/>
      <c r="AB19" s="2"/>
    </row>
    <row r="20" spans="1:28" ht="13.5" customHeight="1">
      <c r="A20" s="10"/>
      <c r="B20" s="54" t="s">
        <v>121</v>
      </c>
      <c r="C20" s="39">
        <v>2007</v>
      </c>
      <c r="D20" s="161" t="s">
        <v>23</v>
      </c>
      <c r="E20" s="252">
        <v>10.56</v>
      </c>
      <c r="F20" s="270">
        <f t="shared" si="0"/>
        <v>11</v>
      </c>
      <c r="G20" s="196">
        <v>11.8</v>
      </c>
      <c r="H20" s="253">
        <f t="shared" si="1"/>
        <v>17</v>
      </c>
      <c r="I20" s="43">
        <v>3.3</v>
      </c>
      <c r="J20" s="42">
        <f t="shared" si="2"/>
        <v>9</v>
      </c>
      <c r="K20" s="40">
        <v>26.05</v>
      </c>
      <c r="L20" s="31">
        <f t="shared" si="3"/>
        <v>2</v>
      </c>
      <c r="M20" s="41">
        <v>72.4</v>
      </c>
      <c r="N20" s="42">
        <f t="shared" si="4"/>
        <v>34</v>
      </c>
      <c r="O20" s="32">
        <f t="shared" si="5"/>
        <v>73</v>
      </c>
      <c r="P20" s="45">
        <f t="shared" si="6"/>
        <v>14</v>
      </c>
      <c r="Q20" s="52"/>
      <c r="R20" s="52"/>
      <c r="S20" s="62"/>
      <c r="T20" s="16"/>
      <c r="U20" s="16"/>
      <c r="V20" s="16"/>
      <c r="W20" s="16"/>
      <c r="X20" s="2"/>
      <c r="Y20" s="2"/>
      <c r="Z20" s="2"/>
      <c r="AA20" s="2"/>
      <c r="AB20" s="2"/>
    </row>
    <row r="21" spans="1:28" ht="13.5" customHeight="1">
      <c r="A21" s="10"/>
      <c r="B21" s="54" t="s">
        <v>122</v>
      </c>
      <c r="C21" s="86">
        <v>2007</v>
      </c>
      <c r="D21" s="161" t="s">
        <v>36</v>
      </c>
      <c r="E21" s="197">
        <v>10.75</v>
      </c>
      <c r="F21" s="31">
        <f t="shared" si="0"/>
        <v>14</v>
      </c>
      <c r="G21" s="41">
        <v>11.6</v>
      </c>
      <c r="H21" s="198">
        <f t="shared" si="1"/>
        <v>12</v>
      </c>
      <c r="I21" s="43">
        <v>2.9</v>
      </c>
      <c r="J21" s="42">
        <f t="shared" si="2"/>
        <v>18</v>
      </c>
      <c r="K21" s="40">
        <v>18.94</v>
      </c>
      <c r="L21" s="31">
        <f t="shared" si="3"/>
        <v>19</v>
      </c>
      <c r="M21" s="41">
        <v>60.4</v>
      </c>
      <c r="N21" s="42">
        <f t="shared" si="4"/>
        <v>12</v>
      </c>
      <c r="O21" s="32">
        <f t="shared" si="5"/>
        <v>75</v>
      </c>
      <c r="P21" s="45">
        <f t="shared" si="6"/>
        <v>15</v>
      </c>
      <c r="Q21" s="52"/>
      <c r="R21" s="52"/>
      <c r="S21" s="62"/>
      <c r="T21" s="16"/>
      <c r="U21" s="16"/>
      <c r="V21" s="16"/>
      <c r="W21" s="16"/>
      <c r="X21" s="2"/>
      <c r="Y21" s="2"/>
      <c r="Z21" s="2"/>
      <c r="AA21" s="2"/>
      <c r="AB21" s="2"/>
    </row>
    <row r="22" spans="1:28" ht="13.5" customHeight="1">
      <c r="A22" s="10"/>
      <c r="B22" s="54" t="s">
        <v>123</v>
      </c>
      <c r="C22" s="86">
        <v>2008</v>
      </c>
      <c r="D22" s="161" t="s">
        <v>36</v>
      </c>
      <c r="E22" s="197">
        <v>11.19</v>
      </c>
      <c r="F22" s="31">
        <f t="shared" si="0"/>
        <v>20</v>
      </c>
      <c r="G22" s="41">
        <v>11.4</v>
      </c>
      <c r="H22" s="198">
        <f t="shared" si="1"/>
        <v>10</v>
      </c>
      <c r="I22" s="43">
        <v>2.9</v>
      </c>
      <c r="J22" s="42">
        <f t="shared" si="2"/>
        <v>18</v>
      </c>
      <c r="K22" s="40">
        <v>17.85</v>
      </c>
      <c r="L22" s="31">
        <f t="shared" si="3"/>
        <v>24</v>
      </c>
      <c r="M22" s="41">
        <v>59.7</v>
      </c>
      <c r="N22" s="42">
        <f t="shared" si="4"/>
        <v>10</v>
      </c>
      <c r="O22" s="32">
        <f t="shared" si="5"/>
        <v>82</v>
      </c>
      <c r="P22" s="45">
        <f t="shared" si="6"/>
        <v>16</v>
      </c>
      <c r="Q22" s="52"/>
      <c r="R22" s="52"/>
      <c r="S22" s="62"/>
      <c r="T22" s="16"/>
      <c r="U22" s="16"/>
      <c r="V22" s="16"/>
      <c r="W22" s="16"/>
      <c r="X22" s="2"/>
      <c r="Y22" s="2"/>
      <c r="Z22" s="2"/>
      <c r="AA22" s="2"/>
      <c r="AB22" s="2"/>
    </row>
    <row r="23" spans="1:28" ht="13.5" customHeight="1">
      <c r="A23" s="10"/>
      <c r="B23" s="57" t="s">
        <v>124</v>
      </c>
      <c r="C23" s="39">
        <v>2007</v>
      </c>
      <c r="D23" s="161" t="s">
        <v>23</v>
      </c>
      <c r="E23" s="197">
        <v>10.85</v>
      </c>
      <c r="F23" s="31">
        <f t="shared" si="0"/>
        <v>16</v>
      </c>
      <c r="G23" s="41">
        <v>12.3</v>
      </c>
      <c r="H23" s="198">
        <f t="shared" si="1"/>
        <v>20</v>
      </c>
      <c r="I23" s="43">
        <v>3.23</v>
      </c>
      <c r="J23" s="42">
        <f t="shared" si="2"/>
        <v>10</v>
      </c>
      <c r="K23" s="40">
        <v>18.1</v>
      </c>
      <c r="L23" s="31">
        <f t="shared" si="3"/>
        <v>23</v>
      </c>
      <c r="M23" s="41">
        <v>61.6</v>
      </c>
      <c r="N23" s="42">
        <f t="shared" si="4"/>
        <v>15</v>
      </c>
      <c r="O23" s="32">
        <f t="shared" si="5"/>
        <v>84</v>
      </c>
      <c r="P23" s="45">
        <f t="shared" si="6"/>
        <v>17</v>
      </c>
      <c r="Q23" s="52"/>
      <c r="R23" s="52"/>
      <c r="S23" s="62"/>
      <c r="T23" s="16"/>
      <c r="U23" s="16"/>
      <c r="V23" s="16"/>
      <c r="W23" s="16"/>
      <c r="X23" s="2"/>
      <c r="Y23" s="2"/>
      <c r="Z23" s="2"/>
      <c r="AA23" s="2"/>
      <c r="AB23" s="2"/>
    </row>
    <row r="24" spans="1:28" ht="13.5" customHeight="1">
      <c r="A24" s="10"/>
      <c r="B24" s="54" t="s">
        <v>125</v>
      </c>
      <c r="C24" s="39">
        <v>2008</v>
      </c>
      <c r="D24" s="161" t="s">
        <v>36</v>
      </c>
      <c r="E24" s="197">
        <v>10.54</v>
      </c>
      <c r="F24" s="31">
        <f t="shared" si="0"/>
        <v>10</v>
      </c>
      <c r="G24" s="41">
        <v>11.7</v>
      </c>
      <c r="H24" s="198">
        <f t="shared" si="1"/>
        <v>13</v>
      </c>
      <c r="I24" s="43">
        <v>2.83</v>
      </c>
      <c r="J24" s="42">
        <f t="shared" si="2"/>
        <v>26</v>
      </c>
      <c r="K24" s="40">
        <v>16.35</v>
      </c>
      <c r="L24" s="31">
        <f t="shared" si="3"/>
        <v>28</v>
      </c>
      <c r="M24" s="41">
        <v>60.7</v>
      </c>
      <c r="N24" s="42">
        <f t="shared" si="4"/>
        <v>14</v>
      </c>
      <c r="O24" s="32">
        <f t="shared" si="5"/>
        <v>91</v>
      </c>
      <c r="P24" s="45">
        <f t="shared" si="6"/>
        <v>18</v>
      </c>
      <c r="Q24" s="52"/>
      <c r="R24" s="52"/>
      <c r="S24" s="62"/>
      <c r="T24" s="16"/>
      <c r="U24" s="16"/>
      <c r="V24" s="16"/>
      <c r="W24" s="16"/>
      <c r="X24" s="2"/>
      <c r="Y24" s="2"/>
      <c r="Z24" s="2"/>
      <c r="AA24" s="2"/>
      <c r="AB24" s="2"/>
    </row>
    <row r="25" spans="1:28" ht="13.5" customHeight="1">
      <c r="A25" s="10"/>
      <c r="B25" s="241" t="s">
        <v>126</v>
      </c>
      <c r="C25" s="39">
        <v>2007</v>
      </c>
      <c r="D25" s="203" t="s">
        <v>35</v>
      </c>
      <c r="E25" s="197">
        <v>11.01</v>
      </c>
      <c r="F25" s="31">
        <f t="shared" si="0"/>
        <v>18</v>
      </c>
      <c r="G25" s="41">
        <v>12.3</v>
      </c>
      <c r="H25" s="198">
        <f t="shared" si="1"/>
        <v>20</v>
      </c>
      <c r="I25" s="43">
        <v>2.9</v>
      </c>
      <c r="J25" s="42">
        <f t="shared" si="2"/>
        <v>18</v>
      </c>
      <c r="K25" s="40">
        <v>18.34</v>
      </c>
      <c r="L25" s="31">
        <f t="shared" si="3"/>
        <v>20</v>
      </c>
      <c r="M25" s="41">
        <v>66.8</v>
      </c>
      <c r="N25" s="42">
        <f t="shared" si="4"/>
        <v>23</v>
      </c>
      <c r="O25" s="32">
        <f t="shared" si="5"/>
        <v>99</v>
      </c>
      <c r="P25" s="45">
        <f t="shared" si="6"/>
        <v>19</v>
      </c>
      <c r="Q25" s="52"/>
      <c r="R25" s="52"/>
      <c r="S25" s="62"/>
      <c r="T25" s="16"/>
      <c r="U25" s="16"/>
      <c r="V25" s="16"/>
      <c r="W25" s="16"/>
      <c r="X25" s="2"/>
      <c r="Y25" s="2"/>
      <c r="Z25" s="2"/>
      <c r="AA25" s="2"/>
      <c r="AB25" s="2"/>
    </row>
    <row r="26" spans="1:28" ht="13.5" customHeight="1">
      <c r="A26" s="10"/>
      <c r="B26" s="54" t="s">
        <v>127</v>
      </c>
      <c r="C26" s="39">
        <v>2007</v>
      </c>
      <c r="D26" s="161" t="s">
        <v>42</v>
      </c>
      <c r="E26" s="197">
        <v>11.43</v>
      </c>
      <c r="F26" s="31">
        <f t="shared" si="0"/>
        <v>27</v>
      </c>
      <c r="G26" s="41">
        <v>12.4</v>
      </c>
      <c r="H26" s="198">
        <f t="shared" si="1"/>
        <v>24</v>
      </c>
      <c r="I26" s="43">
        <v>2.96</v>
      </c>
      <c r="J26" s="42">
        <f t="shared" si="2"/>
        <v>16</v>
      </c>
      <c r="K26" s="40">
        <v>26.05</v>
      </c>
      <c r="L26" s="31">
        <f t="shared" si="3"/>
        <v>2</v>
      </c>
      <c r="M26" s="41">
        <v>71.6</v>
      </c>
      <c r="N26" s="42">
        <f t="shared" si="4"/>
        <v>33</v>
      </c>
      <c r="O26" s="32">
        <f t="shared" si="5"/>
        <v>102</v>
      </c>
      <c r="P26" s="45">
        <f t="shared" si="6"/>
        <v>20</v>
      </c>
      <c r="Q26" s="52"/>
      <c r="R26" s="52"/>
      <c r="S26" s="62"/>
      <c r="T26" s="16"/>
      <c r="U26" s="16"/>
      <c r="V26" s="16"/>
      <c r="W26" s="16"/>
      <c r="X26" s="2"/>
      <c r="Y26" s="2"/>
      <c r="Z26" s="2"/>
      <c r="AA26" s="2"/>
      <c r="AB26" s="2"/>
    </row>
    <row r="27" spans="1:28" ht="13.5" customHeight="1">
      <c r="A27" s="10"/>
      <c r="B27" s="54" t="s">
        <v>128</v>
      </c>
      <c r="C27" s="39">
        <v>2008</v>
      </c>
      <c r="D27" s="161" t="s">
        <v>36</v>
      </c>
      <c r="E27" s="199">
        <v>11.78</v>
      </c>
      <c r="F27" s="200">
        <f t="shared" si="0"/>
        <v>32</v>
      </c>
      <c r="G27" s="201">
        <v>12.3</v>
      </c>
      <c r="H27" s="202">
        <f t="shared" si="1"/>
        <v>20</v>
      </c>
      <c r="I27" s="43">
        <v>2.85</v>
      </c>
      <c r="J27" s="42">
        <f t="shared" si="2"/>
        <v>23</v>
      </c>
      <c r="K27" s="40">
        <v>19.88</v>
      </c>
      <c r="L27" s="31">
        <f t="shared" si="3"/>
        <v>14</v>
      </c>
      <c r="M27" s="41">
        <v>65.4</v>
      </c>
      <c r="N27" s="42">
        <f t="shared" si="4"/>
        <v>20</v>
      </c>
      <c r="O27" s="32">
        <f t="shared" si="5"/>
        <v>109</v>
      </c>
      <c r="P27" s="45">
        <f t="shared" si="6"/>
        <v>21</v>
      </c>
      <c r="Q27" s="52"/>
      <c r="R27" s="52"/>
      <c r="S27" s="62"/>
      <c r="T27" s="16"/>
      <c r="U27" s="16"/>
      <c r="V27" s="16"/>
      <c r="W27" s="16"/>
      <c r="X27" s="2"/>
      <c r="Y27" s="2"/>
      <c r="Z27" s="2"/>
      <c r="AA27" s="2"/>
      <c r="AB27" s="2"/>
    </row>
    <row r="28" spans="1:28" ht="13.5" customHeight="1">
      <c r="A28" s="10"/>
      <c r="B28" s="54" t="s">
        <v>129</v>
      </c>
      <c r="C28" s="60">
        <v>2007</v>
      </c>
      <c r="D28" s="161" t="s">
        <v>42</v>
      </c>
      <c r="E28" s="252">
        <v>11.09</v>
      </c>
      <c r="F28" s="270">
        <f t="shared" si="0"/>
        <v>19</v>
      </c>
      <c r="G28" s="196">
        <v>19.6</v>
      </c>
      <c r="H28" s="253">
        <f t="shared" si="1"/>
        <v>38</v>
      </c>
      <c r="I28" s="43">
        <v>2.89</v>
      </c>
      <c r="J28" s="42">
        <f t="shared" si="2"/>
        <v>22</v>
      </c>
      <c r="K28" s="40">
        <v>19.7</v>
      </c>
      <c r="L28" s="31">
        <f t="shared" si="3"/>
        <v>16</v>
      </c>
      <c r="M28" s="41">
        <v>66.7</v>
      </c>
      <c r="N28" s="42">
        <f t="shared" si="4"/>
        <v>22</v>
      </c>
      <c r="O28" s="32">
        <f t="shared" si="5"/>
        <v>117</v>
      </c>
      <c r="P28" s="45">
        <f t="shared" si="6"/>
        <v>22</v>
      </c>
      <c r="Q28" s="52"/>
      <c r="R28" s="52"/>
      <c r="S28" s="62"/>
      <c r="T28" s="16"/>
      <c r="U28" s="16"/>
      <c r="V28" s="16"/>
      <c r="W28" s="16"/>
      <c r="X28" s="2"/>
      <c r="Y28" s="2"/>
      <c r="Z28" s="2"/>
      <c r="AA28" s="2"/>
      <c r="AB28" s="2"/>
    </row>
    <row r="29" spans="1:28" ht="13.5" customHeight="1">
      <c r="A29" s="10"/>
      <c r="B29" s="57" t="s">
        <v>130</v>
      </c>
      <c r="C29" s="39">
        <v>2008</v>
      </c>
      <c r="D29" s="161" t="s">
        <v>23</v>
      </c>
      <c r="E29" s="197">
        <v>11.28</v>
      </c>
      <c r="F29" s="31">
        <f t="shared" si="0"/>
        <v>23</v>
      </c>
      <c r="G29" s="41">
        <v>11.7</v>
      </c>
      <c r="H29" s="198">
        <f t="shared" si="1"/>
        <v>13</v>
      </c>
      <c r="I29" s="43">
        <v>2.82</v>
      </c>
      <c r="J29" s="42">
        <f t="shared" si="2"/>
        <v>27</v>
      </c>
      <c r="K29" s="40">
        <v>16.69</v>
      </c>
      <c r="L29" s="31">
        <f t="shared" si="3"/>
        <v>27</v>
      </c>
      <c r="M29" s="41">
        <v>69.3</v>
      </c>
      <c r="N29" s="42">
        <f t="shared" si="4"/>
        <v>28</v>
      </c>
      <c r="O29" s="32">
        <f t="shared" si="5"/>
        <v>118</v>
      </c>
      <c r="P29" s="45">
        <f t="shared" si="6"/>
        <v>23</v>
      </c>
      <c r="Q29" s="52"/>
      <c r="R29" s="52"/>
      <c r="S29" s="62"/>
      <c r="T29" s="16"/>
      <c r="U29" s="16"/>
      <c r="V29" s="16"/>
      <c r="W29" s="16"/>
      <c r="X29" s="2"/>
      <c r="Y29" s="2"/>
      <c r="Z29" s="2"/>
      <c r="AA29" s="2"/>
      <c r="AB29" s="2"/>
    </row>
    <row r="30" spans="1:28" ht="13.5" customHeight="1">
      <c r="A30" s="10"/>
      <c r="B30" s="54" t="s">
        <v>131</v>
      </c>
      <c r="C30" s="39">
        <v>2008</v>
      </c>
      <c r="D30" s="192" t="s">
        <v>35</v>
      </c>
      <c r="E30" s="197">
        <v>11.31</v>
      </c>
      <c r="F30" s="31">
        <f t="shared" si="0"/>
        <v>25</v>
      </c>
      <c r="G30" s="41">
        <v>11.9</v>
      </c>
      <c r="H30" s="198">
        <f t="shared" si="1"/>
        <v>18</v>
      </c>
      <c r="I30" s="43">
        <v>2.85</v>
      </c>
      <c r="J30" s="42">
        <f t="shared" si="2"/>
        <v>23</v>
      </c>
      <c r="K30" s="40">
        <v>12</v>
      </c>
      <c r="L30" s="31">
        <f t="shared" si="3"/>
        <v>35</v>
      </c>
      <c r="M30" s="41">
        <v>64.3</v>
      </c>
      <c r="N30" s="42">
        <f t="shared" si="4"/>
        <v>17</v>
      </c>
      <c r="O30" s="32">
        <f t="shared" si="5"/>
        <v>118</v>
      </c>
      <c r="P30" s="45">
        <f t="shared" si="6"/>
        <v>23</v>
      </c>
      <c r="Q30" s="52"/>
      <c r="R30" s="52"/>
      <c r="S30" s="62"/>
      <c r="T30" s="16"/>
      <c r="U30" s="16"/>
      <c r="V30" s="16"/>
      <c r="W30" s="16"/>
      <c r="X30" s="2"/>
      <c r="Y30" s="2"/>
      <c r="Z30" s="2"/>
      <c r="AA30" s="2"/>
      <c r="AB30" s="2"/>
    </row>
    <row r="31" spans="1:28" ht="13.5" customHeight="1">
      <c r="A31" s="10"/>
      <c r="B31" s="57" t="s">
        <v>132</v>
      </c>
      <c r="C31" s="39">
        <v>2007</v>
      </c>
      <c r="D31" s="161" t="s">
        <v>23</v>
      </c>
      <c r="E31" s="197">
        <v>11.44</v>
      </c>
      <c r="F31" s="31">
        <f t="shared" si="0"/>
        <v>28</v>
      </c>
      <c r="G31" s="41">
        <v>13.4</v>
      </c>
      <c r="H31" s="198">
        <f t="shared" si="1"/>
        <v>32</v>
      </c>
      <c r="I31" s="43">
        <v>2.9</v>
      </c>
      <c r="J31" s="42">
        <f t="shared" si="2"/>
        <v>18</v>
      </c>
      <c r="K31" s="40">
        <v>19.81</v>
      </c>
      <c r="L31" s="31">
        <f t="shared" si="3"/>
        <v>15</v>
      </c>
      <c r="M31" s="41">
        <v>68.9</v>
      </c>
      <c r="N31" s="42">
        <f t="shared" si="4"/>
        <v>26</v>
      </c>
      <c r="O31" s="32">
        <f t="shared" si="5"/>
        <v>119</v>
      </c>
      <c r="P31" s="45">
        <f t="shared" si="6"/>
        <v>25</v>
      </c>
      <c r="Q31" s="52"/>
      <c r="R31" s="52"/>
      <c r="S31" s="62"/>
      <c r="T31" s="16"/>
      <c r="U31" s="16"/>
      <c r="V31" s="16"/>
      <c r="W31" s="16"/>
      <c r="X31" s="2"/>
      <c r="Y31" s="2"/>
      <c r="Z31" s="2"/>
      <c r="AA31" s="2"/>
      <c r="AB31" s="2"/>
    </row>
    <row r="32" spans="1:28" ht="13.5" customHeight="1">
      <c r="A32" s="10"/>
      <c r="B32" s="57" t="s">
        <v>133</v>
      </c>
      <c r="C32" s="39">
        <v>2007</v>
      </c>
      <c r="D32" s="161" t="s">
        <v>23</v>
      </c>
      <c r="E32" s="197">
        <v>11.23</v>
      </c>
      <c r="F32" s="31">
        <f t="shared" si="0"/>
        <v>22</v>
      </c>
      <c r="G32" s="41">
        <v>12.3</v>
      </c>
      <c r="H32" s="198">
        <f t="shared" si="1"/>
        <v>20</v>
      </c>
      <c r="I32" s="43">
        <v>2.62</v>
      </c>
      <c r="J32" s="42">
        <f t="shared" si="2"/>
        <v>32</v>
      </c>
      <c r="K32" s="40">
        <v>16.86</v>
      </c>
      <c r="L32" s="31">
        <f t="shared" si="3"/>
        <v>26</v>
      </c>
      <c r="M32" s="41">
        <v>68.1</v>
      </c>
      <c r="N32" s="42">
        <f t="shared" si="4"/>
        <v>24</v>
      </c>
      <c r="O32" s="32">
        <f t="shared" si="5"/>
        <v>124</v>
      </c>
      <c r="P32" s="45">
        <f t="shared" si="6"/>
        <v>26</v>
      </c>
      <c r="Q32" s="52"/>
      <c r="R32" s="52"/>
      <c r="S32" s="62"/>
      <c r="T32" s="16"/>
      <c r="U32" s="16"/>
      <c r="V32" s="16"/>
      <c r="W32" s="16"/>
      <c r="X32" s="2"/>
      <c r="Y32" s="2"/>
      <c r="Z32" s="2"/>
      <c r="AA32" s="2"/>
      <c r="AB32" s="2"/>
    </row>
    <row r="33" spans="1:28" ht="13.5" customHeight="1">
      <c r="A33" s="10"/>
      <c r="B33" s="276" t="s">
        <v>134</v>
      </c>
      <c r="C33" s="64">
        <v>2008</v>
      </c>
      <c r="D33" s="206" t="s">
        <v>113</v>
      </c>
      <c r="E33" s="197">
        <v>11.28</v>
      </c>
      <c r="F33" s="31">
        <f t="shared" si="0"/>
        <v>23</v>
      </c>
      <c r="G33" s="41">
        <v>12.6</v>
      </c>
      <c r="H33" s="198">
        <f t="shared" si="1"/>
        <v>27</v>
      </c>
      <c r="I33" s="43">
        <v>2.85</v>
      </c>
      <c r="J33" s="42">
        <f t="shared" si="2"/>
        <v>23</v>
      </c>
      <c r="K33" s="40">
        <v>12.67</v>
      </c>
      <c r="L33" s="31">
        <f t="shared" si="3"/>
        <v>33</v>
      </c>
      <c r="M33" s="41">
        <v>66.2</v>
      </c>
      <c r="N33" s="42">
        <f t="shared" si="4"/>
        <v>21</v>
      </c>
      <c r="O33" s="32">
        <f t="shared" si="5"/>
        <v>127</v>
      </c>
      <c r="P33" s="45">
        <f t="shared" si="6"/>
        <v>27</v>
      </c>
      <c r="Q33" s="52"/>
      <c r="R33" s="52"/>
      <c r="S33" s="62"/>
      <c r="T33" s="16"/>
      <c r="U33" s="16"/>
      <c r="V33" s="16"/>
      <c r="W33" s="16"/>
      <c r="X33" s="2"/>
      <c r="Y33" s="2"/>
      <c r="Z33" s="2"/>
      <c r="AA33" s="2"/>
      <c r="AB33" s="2"/>
    </row>
    <row r="34" spans="1:28" ht="13.5" customHeight="1">
      <c r="A34" s="10"/>
      <c r="B34" s="57" t="s">
        <v>135</v>
      </c>
      <c r="C34" s="39">
        <v>2008</v>
      </c>
      <c r="D34" s="161" t="s">
        <v>23</v>
      </c>
      <c r="E34" s="197">
        <v>11.89</v>
      </c>
      <c r="F34" s="31">
        <f t="shared" si="0"/>
        <v>33</v>
      </c>
      <c r="G34" s="41">
        <v>12.7</v>
      </c>
      <c r="H34" s="198">
        <f t="shared" si="1"/>
        <v>28</v>
      </c>
      <c r="I34" s="43">
        <v>3</v>
      </c>
      <c r="J34" s="42">
        <f t="shared" si="2"/>
        <v>14</v>
      </c>
      <c r="K34" s="40">
        <v>14.76</v>
      </c>
      <c r="L34" s="31">
        <f t="shared" si="3"/>
        <v>31</v>
      </c>
      <c r="M34" s="41">
        <v>68.5</v>
      </c>
      <c r="N34" s="42">
        <f t="shared" si="4"/>
        <v>25</v>
      </c>
      <c r="O34" s="32">
        <f t="shared" si="5"/>
        <v>131</v>
      </c>
      <c r="P34" s="45">
        <f t="shared" si="6"/>
        <v>28</v>
      </c>
      <c r="Q34" s="52"/>
      <c r="R34" s="52"/>
      <c r="S34" s="62"/>
      <c r="T34" s="16"/>
      <c r="U34" s="16"/>
      <c r="V34" s="16"/>
      <c r="W34" s="16"/>
      <c r="X34" s="2"/>
      <c r="Y34" s="2"/>
      <c r="Z34" s="2"/>
      <c r="AA34" s="2"/>
      <c r="AB34" s="2"/>
    </row>
    <row r="35" spans="1:28" ht="13.5" customHeight="1">
      <c r="A35" s="10"/>
      <c r="B35" s="54" t="s">
        <v>136</v>
      </c>
      <c r="C35" s="39">
        <v>2007</v>
      </c>
      <c r="D35" s="161" t="s">
        <v>42</v>
      </c>
      <c r="E35" s="252">
        <v>11.2</v>
      </c>
      <c r="F35" s="258">
        <f t="shared" si="0"/>
        <v>21</v>
      </c>
      <c r="G35" s="196">
        <v>12.9</v>
      </c>
      <c r="H35" s="253">
        <f t="shared" si="1"/>
        <v>29</v>
      </c>
      <c r="I35" s="43">
        <v>2.57</v>
      </c>
      <c r="J35" s="42">
        <f t="shared" si="2"/>
        <v>33</v>
      </c>
      <c r="K35" s="40">
        <v>19.61</v>
      </c>
      <c r="L35" s="31">
        <f t="shared" si="3"/>
        <v>17</v>
      </c>
      <c r="M35" s="41">
        <v>71.2</v>
      </c>
      <c r="N35" s="42">
        <f t="shared" si="4"/>
        <v>32</v>
      </c>
      <c r="O35" s="32">
        <f t="shared" si="5"/>
        <v>132</v>
      </c>
      <c r="P35" s="45">
        <f t="shared" si="6"/>
        <v>29</v>
      </c>
      <c r="Q35" s="52"/>
      <c r="R35" s="52"/>
      <c r="S35" s="62"/>
      <c r="T35" s="16"/>
      <c r="U35" s="16"/>
      <c r="V35" s="16"/>
      <c r="W35" s="16"/>
      <c r="X35" s="2"/>
      <c r="Y35" s="2"/>
      <c r="Z35" s="2"/>
      <c r="AA35" s="2"/>
      <c r="AB35" s="2"/>
    </row>
    <row r="36" spans="1:28" ht="13.5" customHeight="1">
      <c r="A36" s="10"/>
      <c r="B36" s="57" t="s">
        <v>137</v>
      </c>
      <c r="C36" s="60">
        <v>2007</v>
      </c>
      <c r="D36" s="161" t="s">
        <v>23</v>
      </c>
      <c r="E36" s="197">
        <v>11.54</v>
      </c>
      <c r="F36" s="256">
        <f t="shared" si="0"/>
        <v>30</v>
      </c>
      <c r="G36" s="41">
        <v>12.4</v>
      </c>
      <c r="H36" s="198">
        <f t="shared" si="1"/>
        <v>24</v>
      </c>
      <c r="I36" s="43">
        <v>2.53</v>
      </c>
      <c r="J36" s="42">
        <f t="shared" si="2"/>
        <v>34</v>
      </c>
      <c r="K36" s="40">
        <v>12.23</v>
      </c>
      <c r="L36" s="31">
        <f t="shared" si="3"/>
        <v>34</v>
      </c>
      <c r="M36" s="41">
        <v>65</v>
      </c>
      <c r="N36" s="42">
        <f t="shared" si="4"/>
        <v>19</v>
      </c>
      <c r="O36" s="32">
        <f t="shared" si="5"/>
        <v>141</v>
      </c>
      <c r="P36" s="45">
        <v>30</v>
      </c>
      <c r="Q36" s="52"/>
      <c r="R36" s="52"/>
      <c r="S36" s="62"/>
      <c r="T36" s="16"/>
      <c r="U36" s="16"/>
      <c r="V36" s="16"/>
      <c r="W36" s="16"/>
      <c r="X36" s="2"/>
      <c r="Y36" s="2"/>
      <c r="Z36" s="2"/>
      <c r="AA36" s="2"/>
      <c r="AB36" s="2"/>
    </row>
    <row r="37" spans="1:28" ht="13.5" customHeight="1">
      <c r="A37" s="10"/>
      <c r="B37" s="57" t="s">
        <v>138</v>
      </c>
      <c r="C37" s="39">
        <v>2007</v>
      </c>
      <c r="D37" s="161" t="s">
        <v>23</v>
      </c>
      <c r="E37" s="197">
        <v>11.4</v>
      </c>
      <c r="F37" s="256">
        <f t="shared" si="0"/>
        <v>26</v>
      </c>
      <c r="G37" s="41">
        <v>12.9</v>
      </c>
      <c r="H37" s="198">
        <f t="shared" si="1"/>
        <v>29</v>
      </c>
      <c r="I37" s="43">
        <v>2.82</v>
      </c>
      <c r="J37" s="42">
        <f t="shared" si="2"/>
        <v>27</v>
      </c>
      <c r="K37" s="40">
        <v>16</v>
      </c>
      <c r="L37" s="31">
        <f t="shared" si="3"/>
        <v>30</v>
      </c>
      <c r="M37" s="41">
        <v>70.1</v>
      </c>
      <c r="N37" s="42">
        <f t="shared" si="4"/>
        <v>30</v>
      </c>
      <c r="O37" s="32">
        <f t="shared" si="5"/>
        <v>142</v>
      </c>
      <c r="P37" s="45">
        <f aca="true" t="shared" si="7" ref="P37:P47">IF(+O37&lt;&gt;"nekompletní",+RANK(O37,O$6:O$47,1),0)</f>
        <v>31</v>
      </c>
      <c r="Q37" s="52"/>
      <c r="R37" s="52"/>
      <c r="S37" s="62"/>
      <c r="T37" s="16"/>
      <c r="U37" s="16"/>
      <c r="V37" s="16"/>
      <c r="W37" s="16"/>
      <c r="X37" s="2"/>
      <c r="Y37" s="2"/>
      <c r="Z37" s="2"/>
      <c r="AA37" s="2"/>
      <c r="AB37" s="2"/>
    </row>
    <row r="38" spans="1:28" ht="13.5" customHeight="1">
      <c r="A38" s="10"/>
      <c r="B38" s="57" t="s">
        <v>139</v>
      </c>
      <c r="C38" s="39">
        <v>2007</v>
      </c>
      <c r="D38" s="161" t="s">
        <v>23</v>
      </c>
      <c r="E38" s="197">
        <v>12.01</v>
      </c>
      <c r="F38" s="256">
        <f t="shared" si="0"/>
        <v>35</v>
      </c>
      <c r="G38" s="41">
        <v>13.9</v>
      </c>
      <c r="H38" s="198">
        <f t="shared" si="1"/>
        <v>35</v>
      </c>
      <c r="I38" s="43">
        <v>2.64</v>
      </c>
      <c r="J38" s="42">
        <f t="shared" si="2"/>
        <v>30</v>
      </c>
      <c r="K38" s="40">
        <v>19.59</v>
      </c>
      <c r="L38" s="31">
        <f t="shared" si="3"/>
        <v>18</v>
      </c>
      <c r="M38" s="41">
        <v>69.6</v>
      </c>
      <c r="N38" s="42">
        <f t="shared" si="4"/>
        <v>29</v>
      </c>
      <c r="O38" s="32">
        <f t="shared" si="5"/>
        <v>147</v>
      </c>
      <c r="P38" s="45">
        <f t="shared" si="7"/>
        <v>32</v>
      </c>
      <c r="Q38" s="52"/>
      <c r="R38" s="52"/>
      <c r="S38" s="62"/>
      <c r="T38" s="16"/>
      <c r="U38" s="16"/>
      <c r="V38" s="16"/>
      <c r="W38" s="16"/>
      <c r="X38" s="2"/>
      <c r="Y38" s="2"/>
      <c r="Z38" s="2"/>
      <c r="AA38" s="2"/>
      <c r="AB38" s="2"/>
    </row>
    <row r="39" spans="1:28" ht="13.5" customHeight="1">
      <c r="A39" s="10"/>
      <c r="B39" s="54" t="s">
        <v>140</v>
      </c>
      <c r="C39" s="39">
        <v>2008</v>
      </c>
      <c r="D39" s="161" t="s">
        <v>42</v>
      </c>
      <c r="E39" s="197">
        <v>11.61</v>
      </c>
      <c r="F39" s="256">
        <f t="shared" si="0"/>
        <v>31</v>
      </c>
      <c r="G39" s="41">
        <v>12.4</v>
      </c>
      <c r="H39" s="198">
        <f t="shared" si="1"/>
        <v>24</v>
      </c>
      <c r="I39" s="43">
        <v>2.52</v>
      </c>
      <c r="J39" s="42">
        <f t="shared" si="2"/>
        <v>35</v>
      </c>
      <c r="K39" s="40">
        <v>14.18</v>
      </c>
      <c r="L39" s="31">
        <f t="shared" si="3"/>
        <v>32</v>
      </c>
      <c r="M39" s="41">
        <v>70.1</v>
      </c>
      <c r="N39" s="42">
        <f t="shared" si="4"/>
        <v>30</v>
      </c>
      <c r="O39" s="32">
        <f t="shared" si="5"/>
        <v>152</v>
      </c>
      <c r="P39" s="45">
        <f t="shared" si="7"/>
        <v>33</v>
      </c>
      <c r="Q39" s="52"/>
      <c r="R39" s="52"/>
      <c r="S39" s="62"/>
      <c r="T39" s="16"/>
      <c r="U39" s="16"/>
      <c r="V39" s="16"/>
      <c r="W39" s="16"/>
      <c r="X39" s="2"/>
      <c r="Y39" s="2"/>
      <c r="Z39" s="2"/>
      <c r="AA39" s="2"/>
      <c r="AB39" s="2"/>
    </row>
    <row r="40" spans="1:28" ht="13.5" customHeight="1">
      <c r="A40" s="10"/>
      <c r="B40" s="242" t="s">
        <v>141</v>
      </c>
      <c r="C40" s="60">
        <v>2007</v>
      </c>
      <c r="D40" s="161" t="s">
        <v>23</v>
      </c>
      <c r="E40" s="197">
        <v>11.46</v>
      </c>
      <c r="F40" s="256">
        <f t="shared" si="0"/>
        <v>29</v>
      </c>
      <c r="G40" s="41">
        <v>13.6</v>
      </c>
      <c r="H40" s="198">
        <f t="shared" si="1"/>
        <v>33</v>
      </c>
      <c r="I40" s="43">
        <v>2.63</v>
      </c>
      <c r="J40" s="42">
        <f t="shared" si="2"/>
        <v>31</v>
      </c>
      <c r="K40" s="40">
        <v>11</v>
      </c>
      <c r="L40" s="31">
        <f t="shared" si="3"/>
        <v>36</v>
      </c>
      <c r="M40" s="41">
        <v>69.2</v>
      </c>
      <c r="N40" s="42">
        <f t="shared" si="4"/>
        <v>27</v>
      </c>
      <c r="O40" s="32">
        <f t="shared" si="5"/>
        <v>156</v>
      </c>
      <c r="P40" s="45">
        <f t="shared" si="7"/>
        <v>34</v>
      </c>
      <c r="Q40" s="52"/>
      <c r="R40" s="52"/>
      <c r="S40" s="62"/>
      <c r="T40" s="16"/>
      <c r="U40" s="16"/>
      <c r="V40" s="16"/>
      <c r="W40" s="16"/>
      <c r="X40" s="2"/>
      <c r="Y40" s="2"/>
      <c r="Z40" s="2"/>
      <c r="AA40" s="2"/>
      <c r="AB40" s="2"/>
    </row>
    <row r="41" spans="1:28" ht="13.5" customHeight="1">
      <c r="A41" s="10"/>
      <c r="B41" s="54" t="s">
        <v>142</v>
      </c>
      <c r="C41" s="39">
        <v>2008</v>
      </c>
      <c r="D41" s="225" t="s">
        <v>35</v>
      </c>
      <c r="E41" s="199">
        <v>11.93</v>
      </c>
      <c r="F41" s="202">
        <f t="shared" si="0"/>
        <v>34</v>
      </c>
      <c r="G41" s="163">
        <v>13.2</v>
      </c>
      <c r="H41" s="256">
        <f t="shared" si="1"/>
        <v>31</v>
      </c>
      <c r="I41" s="43">
        <v>1.98</v>
      </c>
      <c r="J41" s="42">
        <f t="shared" si="2"/>
        <v>38</v>
      </c>
      <c r="K41" s="40">
        <v>16.27</v>
      </c>
      <c r="L41" s="31">
        <f t="shared" si="3"/>
        <v>29</v>
      </c>
      <c r="M41" s="41">
        <v>73.6</v>
      </c>
      <c r="N41" s="42">
        <f t="shared" si="4"/>
        <v>35</v>
      </c>
      <c r="O41" s="32">
        <f t="shared" si="5"/>
        <v>167</v>
      </c>
      <c r="P41" s="45">
        <f t="shared" si="7"/>
        <v>35</v>
      </c>
      <c r="Q41" s="52"/>
      <c r="R41" s="52"/>
      <c r="S41" s="62"/>
      <c r="T41" s="16"/>
      <c r="U41" s="16"/>
      <c r="V41" s="16"/>
      <c r="W41" s="16"/>
      <c r="X41" s="2"/>
      <c r="Y41" s="2"/>
      <c r="Z41" s="2"/>
      <c r="AA41" s="2"/>
      <c r="AB41" s="2"/>
    </row>
    <row r="42" spans="1:28" ht="13.5" customHeight="1">
      <c r="A42" s="10"/>
      <c r="B42" s="57" t="s">
        <v>143</v>
      </c>
      <c r="C42" s="223">
        <v>2008</v>
      </c>
      <c r="D42" s="277" t="s">
        <v>23</v>
      </c>
      <c r="E42" s="221">
        <v>12.22</v>
      </c>
      <c r="F42" s="222">
        <f t="shared" si="0"/>
        <v>38</v>
      </c>
      <c r="G42" s="228">
        <v>14.2</v>
      </c>
      <c r="H42" s="258">
        <f t="shared" si="1"/>
        <v>36</v>
      </c>
      <c r="I42" s="43">
        <v>2.47</v>
      </c>
      <c r="J42" s="42">
        <f t="shared" si="2"/>
        <v>36</v>
      </c>
      <c r="K42" s="40">
        <v>18.2</v>
      </c>
      <c r="L42" s="31">
        <f t="shared" si="3"/>
        <v>22</v>
      </c>
      <c r="M42" s="41">
        <v>74.1</v>
      </c>
      <c r="N42" s="42">
        <f t="shared" si="4"/>
        <v>37</v>
      </c>
      <c r="O42" s="32">
        <f t="shared" si="5"/>
        <v>169</v>
      </c>
      <c r="P42" s="45">
        <f t="shared" si="7"/>
        <v>36</v>
      </c>
      <c r="Q42" s="52"/>
      <c r="R42" s="52"/>
      <c r="S42" s="62"/>
      <c r="T42" s="16"/>
      <c r="U42" s="16"/>
      <c r="V42" s="16"/>
      <c r="W42" s="16"/>
      <c r="X42" s="2"/>
      <c r="Y42" s="2"/>
      <c r="Z42" s="2"/>
      <c r="AA42" s="2"/>
      <c r="AB42" s="2"/>
    </row>
    <row r="43" spans="1:28" ht="13.5" customHeight="1">
      <c r="A43" s="10"/>
      <c r="B43" s="38" t="s">
        <v>144</v>
      </c>
      <c r="C43" s="223">
        <v>2008</v>
      </c>
      <c r="D43" s="277" t="s">
        <v>23</v>
      </c>
      <c r="E43" s="221">
        <v>12.03</v>
      </c>
      <c r="F43" s="222">
        <f t="shared" si="0"/>
        <v>37</v>
      </c>
      <c r="G43" s="229">
        <v>14.2</v>
      </c>
      <c r="H43" s="256">
        <f t="shared" si="1"/>
        <v>36</v>
      </c>
      <c r="I43" s="43">
        <v>2.39</v>
      </c>
      <c r="J43" s="42">
        <f t="shared" si="2"/>
        <v>37</v>
      </c>
      <c r="K43" s="40">
        <v>8.34</v>
      </c>
      <c r="L43" s="31">
        <f t="shared" si="3"/>
        <v>37</v>
      </c>
      <c r="M43" s="41">
        <v>73.7</v>
      </c>
      <c r="N43" s="42">
        <f t="shared" si="4"/>
        <v>36</v>
      </c>
      <c r="O43" s="32">
        <f t="shared" si="5"/>
        <v>183</v>
      </c>
      <c r="P43" s="45">
        <f t="shared" si="7"/>
        <v>37</v>
      </c>
      <c r="Q43" s="52"/>
      <c r="R43" s="52"/>
      <c r="S43" s="62"/>
      <c r="T43" s="16"/>
      <c r="U43" s="16"/>
      <c r="V43" s="16"/>
      <c r="W43" s="16"/>
      <c r="X43" s="2"/>
      <c r="Y43" s="2"/>
      <c r="Z43" s="2"/>
      <c r="AA43" s="2"/>
      <c r="AB43" s="2"/>
    </row>
    <row r="44" spans="1:28" ht="13.5" customHeight="1">
      <c r="A44" s="10"/>
      <c r="B44" s="63"/>
      <c r="C44" s="224"/>
      <c r="D44" s="227"/>
      <c r="E44" s="221"/>
      <c r="F44" s="222">
        <f t="shared" si="0"/>
        <v>0</v>
      </c>
      <c r="G44" s="230"/>
      <c r="H44" s="202">
        <f t="shared" si="1"/>
        <v>0</v>
      </c>
      <c r="I44" s="43"/>
      <c r="J44" s="42">
        <f t="shared" si="2"/>
        <v>0</v>
      </c>
      <c r="K44" s="44"/>
      <c r="L44" s="31">
        <f t="shared" si="3"/>
        <v>0</v>
      </c>
      <c r="M44" s="41"/>
      <c r="N44" s="42">
        <f t="shared" si="4"/>
        <v>0</v>
      </c>
      <c r="O44" s="32" t="str">
        <f t="shared" si="5"/>
        <v>nekompletní</v>
      </c>
      <c r="P44" s="45">
        <f t="shared" si="7"/>
        <v>0</v>
      </c>
      <c r="Q44" s="52"/>
      <c r="R44" s="52"/>
      <c r="S44" s="62"/>
      <c r="T44" s="16"/>
      <c r="U44" s="2"/>
      <c r="V44" s="2"/>
      <c r="W44" s="2"/>
      <c r="X44" s="2"/>
      <c r="Y44" s="2"/>
      <c r="Z44" s="2"/>
      <c r="AA44" s="2"/>
      <c r="AB44" s="2"/>
    </row>
    <row r="45" spans="1:28" ht="13.5" customHeight="1">
      <c r="A45" s="10"/>
      <c r="B45" s="63"/>
      <c r="C45" s="64"/>
      <c r="D45" s="226"/>
      <c r="E45" s="194"/>
      <c r="F45" s="31">
        <f t="shared" si="0"/>
        <v>0</v>
      </c>
      <c r="G45" s="195"/>
      <c r="H45" s="42">
        <f t="shared" si="1"/>
        <v>0</v>
      </c>
      <c r="I45" s="43"/>
      <c r="J45" s="42">
        <f t="shared" si="2"/>
        <v>0</v>
      </c>
      <c r="K45" s="44"/>
      <c r="L45" s="31">
        <f t="shared" si="3"/>
        <v>0</v>
      </c>
      <c r="M45" s="41"/>
      <c r="N45" s="42">
        <f t="shared" si="4"/>
        <v>0</v>
      </c>
      <c r="O45" s="32" t="str">
        <f t="shared" si="5"/>
        <v>nekompletní</v>
      </c>
      <c r="P45" s="45">
        <f t="shared" si="7"/>
        <v>0</v>
      </c>
      <c r="Q45" s="52"/>
      <c r="R45" s="52"/>
      <c r="S45" s="62"/>
      <c r="T45" s="16"/>
      <c r="U45" s="2"/>
      <c r="V45" s="2"/>
      <c r="W45" s="2"/>
      <c r="X45" s="2"/>
      <c r="Y45" s="2"/>
      <c r="Z45" s="2"/>
      <c r="AA45" s="2"/>
      <c r="AB45" s="2"/>
    </row>
    <row r="46" spans="1:28" ht="13.5" customHeight="1">
      <c r="A46" s="10"/>
      <c r="B46" s="47"/>
      <c r="C46" s="60"/>
      <c r="D46" s="60"/>
      <c r="E46" s="44"/>
      <c r="F46" s="31">
        <f t="shared" si="0"/>
        <v>0</v>
      </c>
      <c r="G46" s="41"/>
      <c r="H46" s="42">
        <f t="shared" si="1"/>
        <v>0</v>
      </c>
      <c r="I46" s="43"/>
      <c r="J46" s="42">
        <f t="shared" si="2"/>
        <v>0</v>
      </c>
      <c r="K46" s="44"/>
      <c r="L46" s="31">
        <f t="shared" si="3"/>
        <v>0</v>
      </c>
      <c r="M46" s="41"/>
      <c r="N46" s="42">
        <f t="shared" si="4"/>
        <v>0</v>
      </c>
      <c r="O46" s="32" t="str">
        <f t="shared" si="5"/>
        <v>nekompletní</v>
      </c>
      <c r="P46" s="45">
        <f t="shared" si="7"/>
        <v>0</v>
      </c>
      <c r="Q46" s="52"/>
      <c r="R46" s="52"/>
      <c r="S46" s="62"/>
      <c r="T46" s="16"/>
      <c r="U46" s="2"/>
      <c r="V46" s="2"/>
      <c r="W46" s="2"/>
      <c r="X46" s="2"/>
      <c r="AA46" s="2"/>
      <c r="AB46" s="2"/>
    </row>
    <row r="47" spans="1:24" ht="13.5" customHeight="1">
      <c r="A47" s="10"/>
      <c r="B47" s="66"/>
      <c r="C47" s="67"/>
      <c r="D47" s="68"/>
      <c r="E47" s="69"/>
      <c r="F47" s="31">
        <f t="shared" si="0"/>
        <v>0</v>
      </c>
      <c r="G47" s="70"/>
      <c r="H47" s="71">
        <f t="shared" si="1"/>
        <v>0</v>
      </c>
      <c r="I47" s="72"/>
      <c r="J47" s="71">
        <f t="shared" si="2"/>
        <v>0</v>
      </c>
      <c r="K47" s="69"/>
      <c r="L47" s="31">
        <f t="shared" si="3"/>
        <v>0</v>
      </c>
      <c r="M47" s="70"/>
      <c r="N47" s="71">
        <f t="shared" si="4"/>
        <v>0</v>
      </c>
      <c r="O47" s="32" t="str">
        <f t="shared" si="5"/>
        <v>nekompletní</v>
      </c>
      <c r="P47" s="73">
        <f t="shared" si="7"/>
        <v>0</v>
      </c>
      <c r="Q47" s="52"/>
      <c r="R47" s="52"/>
      <c r="S47" s="62"/>
      <c r="T47" s="16"/>
      <c r="U47" s="2"/>
      <c r="V47" s="2"/>
      <c r="W47" s="2"/>
      <c r="X47" s="2"/>
    </row>
    <row r="48" spans="1:24" ht="12.75">
      <c r="A48" s="10"/>
      <c r="B48" s="74"/>
      <c r="C48" s="74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2"/>
      <c r="T48" s="2"/>
      <c r="U48" s="2"/>
      <c r="V48" s="2"/>
      <c r="W48" s="2"/>
      <c r="X48" s="2"/>
    </row>
    <row r="49" spans="1:24" ht="12.75">
      <c r="A49" s="10"/>
      <c r="B49" s="76"/>
      <c r="C49" s="76"/>
      <c r="D49" s="61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2"/>
      <c r="T49" s="2"/>
      <c r="U49" s="2"/>
      <c r="V49" s="2"/>
      <c r="W49" s="2"/>
      <c r="X49" s="2"/>
    </row>
    <row r="50" spans="1:24" ht="12.75">
      <c r="A50" s="10"/>
      <c r="B50" s="232" t="s">
        <v>113</v>
      </c>
      <c r="C50" s="211"/>
      <c r="D50" s="61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2"/>
      <c r="T50" s="2"/>
      <c r="U50" s="2"/>
      <c r="V50" s="2"/>
      <c r="W50" s="2"/>
      <c r="X50" s="2"/>
    </row>
    <row r="51" spans="1:24" ht="12.75">
      <c r="A51" s="10"/>
      <c r="B51" s="231" t="s">
        <v>28</v>
      </c>
      <c r="C51" s="130"/>
      <c r="D51" s="16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10"/>
      <c r="B52" s="79" t="s">
        <v>42</v>
      </c>
      <c r="C52" s="80"/>
      <c r="D52" s="16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2"/>
      <c r="B53" s="79" t="s">
        <v>32</v>
      </c>
      <c r="C53" s="80"/>
      <c r="D53" s="16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>
      <c r="A54" s="10"/>
      <c r="B54" s="79" t="s">
        <v>23</v>
      </c>
      <c r="C54" s="80"/>
      <c r="D54" s="16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10"/>
      <c r="B55" s="79" t="s">
        <v>36</v>
      </c>
      <c r="C55" s="80"/>
      <c r="D55" s="16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10"/>
      <c r="B56" s="79" t="s">
        <v>40</v>
      </c>
      <c r="C56" s="80"/>
      <c r="D56" s="16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10"/>
      <c r="B57" s="79" t="s">
        <v>27</v>
      </c>
      <c r="C57" s="80"/>
      <c r="D57" s="16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10"/>
      <c r="B58" s="79" t="s">
        <v>30</v>
      </c>
      <c r="C58" s="80"/>
      <c r="D58" s="16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10"/>
      <c r="B59" s="81" t="s">
        <v>35</v>
      </c>
      <c r="C59" s="82"/>
      <c r="D59" s="16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10"/>
      <c r="B60" s="83" t="s">
        <v>73</v>
      </c>
      <c r="C60" s="8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10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10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</sheetData>
  <sheetProtection selectLockedCells="1" selectUnlockedCells="1"/>
  <mergeCells count="11">
    <mergeCell ref="E4:F4"/>
    <mergeCell ref="G4:H4"/>
    <mergeCell ref="I4:J4"/>
    <mergeCell ref="K4:L4"/>
    <mergeCell ref="M4:N4"/>
    <mergeCell ref="M3:N3"/>
    <mergeCell ref="I1:L2"/>
    <mergeCell ref="E3:F3"/>
    <mergeCell ref="G3:H3"/>
    <mergeCell ref="I3:J3"/>
    <mergeCell ref="K3:L3"/>
  </mergeCells>
  <conditionalFormatting sqref="P6:P47 R14 Q15:R47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" right="0" top="0" bottom="0" header="0.5118110236220472" footer="0.5118110236220472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B122"/>
  <sheetViews>
    <sheetView zoomScalePageLayoutView="0" workbookViewId="0" topLeftCell="A7">
      <selection activeCell="B6" sqref="B6:B57"/>
    </sheetView>
  </sheetViews>
  <sheetFormatPr defaultColWidth="9.140625" defaultRowHeight="12.75"/>
  <cols>
    <col min="1" max="1" width="0.2890625" style="1" customWidth="1"/>
    <col min="2" max="2" width="25.28125" style="1" customWidth="1"/>
    <col min="3" max="3" width="11.421875" style="1" customWidth="1"/>
    <col min="4" max="4" width="17.8515625" style="1" customWidth="1"/>
    <col min="5" max="5" width="7.8515625" style="1" customWidth="1"/>
    <col min="6" max="6" width="9.28125" style="1" customWidth="1"/>
    <col min="7" max="7" width="7.8515625" style="1" customWidth="1"/>
    <col min="8" max="8" width="8.7109375" style="1" customWidth="1"/>
    <col min="9" max="9" width="8.140625" style="1" customWidth="1"/>
    <col min="10" max="10" width="8.7109375" style="1" customWidth="1"/>
    <col min="11" max="11" width="7.8515625" style="1" customWidth="1"/>
    <col min="12" max="12" width="8.7109375" style="1" customWidth="1"/>
    <col min="13" max="13" width="7.8515625" style="1" customWidth="1"/>
    <col min="14" max="14" width="8.7109375" style="1" customWidth="1"/>
    <col min="15" max="15" width="10.00390625" style="1" customWidth="1"/>
    <col min="16" max="16" width="9.7109375" style="1" customWidth="1"/>
    <col min="17" max="17" width="9.140625" style="1" customWidth="1"/>
    <col min="18" max="18" width="7.7109375" style="1" customWidth="1"/>
    <col min="19" max="19" width="10.57421875" style="1" customWidth="1"/>
    <col min="20" max="16384" width="9.140625" style="1" customWidth="1"/>
  </cols>
  <sheetData>
    <row r="1" spans="1:24" ht="18.75" customHeight="1">
      <c r="A1" s="2"/>
      <c r="B1" s="3" t="s">
        <v>145</v>
      </c>
      <c r="C1" s="4" t="s">
        <v>1</v>
      </c>
      <c r="D1" s="5"/>
      <c r="E1" s="5"/>
      <c r="F1" s="5"/>
      <c r="G1" s="6"/>
      <c r="H1" s="6"/>
      <c r="I1" s="309"/>
      <c r="J1" s="309"/>
      <c r="K1" s="309"/>
      <c r="L1" s="30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3.5" customHeight="1">
      <c r="A2" s="2"/>
      <c r="B2" s="5"/>
      <c r="C2" s="7" t="s">
        <v>2</v>
      </c>
      <c r="D2" s="5"/>
      <c r="E2" s="7" t="s">
        <v>3</v>
      </c>
      <c r="F2" s="8"/>
      <c r="G2" s="9"/>
      <c r="H2" s="9"/>
      <c r="I2" s="309"/>
      <c r="J2" s="309"/>
      <c r="K2" s="309"/>
      <c r="L2" s="309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3.5" customHeight="1">
      <c r="A3" s="10"/>
      <c r="B3" s="11" t="s">
        <v>4</v>
      </c>
      <c r="C3" s="12" t="s">
        <v>5</v>
      </c>
      <c r="D3" s="307" t="s">
        <v>6</v>
      </c>
      <c r="E3" s="308" t="s">
        <v>7</v>
      </c>
      <c r="F3" s="308"/>
      <c r="G3" s="308" t="s">
        <v>8</v>
      </c>
      <c r="H3" s="308"/>
      <c r="I3" s="308" t="s">
        <v>9</v>
      </c>
      <c r="J3" s="308"/>
      <c r="K3" s="308" t="s">
        <v>10</v>
      </c>
      <c r="L3" s="308"/>
      <c r="M3" s="308" t="s">
        <v>75</v>
      </c>
      <c r="N3" s="308"/>
      <c r="O3" s="13" t="s">
        <v>12</v>
      </c>
      <c r="P3" s="14" t="s">
        <v>13</v>
      </c>
      <c r="Q3" s="15" t="s">
        <v>14</v>
      </c>
      <c r="R3" s="16"/>
      <c r="S3" s="16"/>
      <c r="T3" s="16"/>
      <c r="U3" s="2"/>
      <c r="V3" s="2"/>
      <c r="W3" s="2"/>
      <c r="X3" s="2"/>
    </row>
    <row r="4" spans="1:28" ht="13.5" customHeight="1" thickBot="1">
      <c r="A4" s="10"/>
      <c r="B4" s="17"/>
      <c r="C4" s="18" t="s">
        <v>15</v>
      </c>
      <c r="D4" s="18"/>
      <c r="E4" s="310" t="s">
        <v>16</v>
      </c>
      <c r="F4" s="310"/>
      <c r="G4" s="310" t="s">
        <v>16</v>
      </c>
      <c r="H4" s="310"/>
      <c r="I4" s="310" t="s">
        <v>17</v>
      </c>
      <c r="J4" s="310"/>
      <c r="K4" s="310" t="s">
        <v>17</v>
      </c>
      <c r="L4" s="310"/>
      <c r="M4" s="310" t="s">
        <v>16</v>
      </c>
      <c r="N4" s="310"/>
      <c r="O4" s="19" t="s">
        <v>18</v>
      </c>
      <c r="P4" s="20" t="s">
        <v>19</v>
      </c>
      <c r="Q4" s="21" t="s">
        <v>20</v>
      </c>
      <c r="R4" s="16"/>
      <c r="S4" s="16"/>
      <c r="T4" s="30"/>
      <c r="U4" s="30"/>
      <c r="V4" s="16"/>
      <c r="W4" s="16"/>
      <c r="X4" s="2"/>
      <c r="Y4" s="2"/>
      <c r="Z4" s="2"/>
      <c r="AA4" s="2"/>
      <c r="AB4" s="2"/>
    </row>
    <row r="5" spans="1:28" ht="13.5" customHeight="1" thickBot="1">
      <c r="A5" s="10"/>
      <c r="B5" s="22"/>
      <c r="C5" s="23"/>
      <c r="D5" s="23"/>
      <c r="E5" s="193" t="s">
        <v>21</v>
      </c>
      <c r="F5" s="25" t="s">
        <v>18</v>
      </c>
      <c r="G5" s="193" t="s">
        <v>21</v>
      </c>
      <c r="H5" s="25" t="s">
        <v>18</v>
      </c>
      <c r="I5" s="24" t="s">
        <v>21</v>
      </c>
      <c r="J5" s="26" t="s">
        <v>18</v>
      </c>
      <c r="K5" s="24" t="s">
        <v>21</v>
      </c>
      <c r="L5" s="25" t="s">
        <v>18</v>
      </c>
      <c r="M5" s="24" t="s">
        <v>21</v>
      </c>
      <c r="N5" s="26" t="s">
        <v>18</v>
      </c>
      <c r="O5" s="27"/>
      <c r="P5" s="28"/>
      <c r="Q5" s="29"/>
      <c r="R5" s="16"/>
      <c r="S5" s="34"/>
      <c r="T5" s="189" t="s">
        <v>24</v>
      </c>
      <c r="U5" s="186" t="s">
        <v>25</v>
      </c>
      <c r="V5" s="16"/>
      <c r="W5" s="16"/>
      <c r="X5" s="2"/>
      <c r="Y5" s="2"/>
      <c r="Z5" s="2"/>
      <c r="AA5" s="2"/>
      <c r="AB5" s="2"/>
    </row>
    <row r="6" spans="1:27" ht="13.5" customHeight="1" thickBot="1">
      <c r="A6" s="10"/>
      <c r="B6" s="245" t="s">
        <v>146</v>
      </c>
      <c r="C6" s="233">
        <v>2005</v>
      </c>
      <c r="D6" s="192" t="s">
        <v>30</v>
      </c>
      <c r="E6" s="252">
        <v>9.08</v>
      </c>
      <c r="F6" s="270">
        <f>IF(+E6,+RANK(E6,E$6:E$60,1),0)</f>
        <v>2</v>
      </c>
      <c r="G6" s="196">
        <v>9.4</v>
      </c>
      <c r="H6" s="253">
        <f>IF(+G6,+RANK(G6,G$6:G$60,1),0)</f>
        <v>1</v>
      </c>
      <c r="I6" s="43">
        <v>3.94</v>
      </c>
      <c r="J6" s="42">
        <f>IF(+I6,+RANK(I6,I$6:I$60,0),0)</f>
        <v>2</v>
      </c>
      <c r="K6" s="40">
        <v>30.21</v>
      </c>
      <c r="L6" s="31">
        <f>IF(+K6,+RANK(K6,K$6:K$60,0),0)</f>
        <v>8</v>
      </c>
      <c r="M6" s="41">
        <v>69.1</v>
      </c>
      <c r="N6" s="42">
        <f>IF(+M6,+RANK(M6,M$6:M$60,1),0)</f>
        <v>1</v>
      </c>
      <c r="O6" s="32">
        <f aca="true" t="shared" si="0" ref="O6:O37">+IF(+AND(+F6&gt;0,+H6&gt;0,+J6&gt;0,+L6&gt;0,+N6&gt;0),+F6+H6+J6+L6+N6,"nekompletní")</f>
        <v>14</v>
      </c>
      <c r="P6" s="45">
        <f aca="true" t="shared" si="1" ref="P6:P37">IF(+O6&lt;&gt;"nekompletní",+RANK(O6,O$6:O$59,1),0)</f>
        <v>1</v>
      </c>
      <c r="Q6" s="102">
        <v>11</v>
      </c>
      <c r="R6" s="16"/>
      <c r="S6" s="48" t="s">
        <v>28</v>
      </c>
      <c r="T6" s="171"/>
      <c r="U6" s="177"/>
      <c r="V6" s="16"/>
      <c r="W6" s="2"/>
      <c r="X6" s="2"/>
      <c r="Y6" s="2"/>
      <c r="Z6" s="2"/>
      <c r="AA6" s="2"/>
    </row>
    <row r="7" spans="1:27" ht="13.5" customHeight="1" thickBot="1">
      <c r="A7" s="10"/>
      <c r="B7" s="107" t="s">
        <v>147</v>
      </c>
      <c r="C7" s="39">
        <v>2005</v>
      </c>
      <c r="D7" s="191" t="s">
        <v>23</v>
      </c>
      <c r="E7" s="197">
        <v>9.48</v>
      </c>
      <c r="F7" s="31">
        <f>IF(+E7,+RANK(E7,E$6:E$60,1),0)</f>
        <v>8</v>
      </c>
      <c r="G7" s="41">
        <v>9.6</v>
      </c>
      <c r="H7" s="198">
        <f>IF(+G7,+RANK(G7,G$6:G$60,1),0)</f>
        <v>2</v>
      </c>
      <c r="I7" s="43">
        <v>3.99</v>
      </c>
      <c r="J7" s="42">
        <f>IF(+I7,+RANK(I7,I$6:I$60,0),0)</f>
        <v>1</v>
      </c>
      <c r="K7" s="40">
        <v>37.29</v>
      </c>
      <c r="L7" s="31">
        <f>IF(+K7,+RANK(K7,K$6:K$60,0),0)</f>
        <v>2</v>
      </c>
      <c r="M7" s="41">
        <v>79.2</v>
      </c>
      <c r="N7" s="42">
        <f>IF(+M7,+RANK(M7,M$6:M$60,1),0)</f>
        <v>13</v>
      </c>
      <c r="O7" s="32">
        <f t="shared" si="0"/>
        <v>26</v>
      </c>
      <c r="P7" s="45">
        <f t="shared" si="1"/>
        <v>2</v>
      </c>
      <c r="Q7" s="104">
        <v>9</v>
      </c>
      <c r="R7" s="16"/>
      <c r="S7" s="49" t="s">
        <v>42</v>
      </c>
      <c r="T7" s="172">
        <v>1</v>
      </c>
      <c r="U7" s="178">
        <v>6</v>
      </c>
      <c r="V7" s="16"/>
      <c r="W7" s="2"/>
      <c r="X7" s="2"/>
      <c r="Y7" s="2"/>
      <c r="Z7" s="2"/>
      <c r="AA7" s="2"/>
    </row>
    <row r="8" spans="1:27" ht="13.5" customHeight="1" thickBot="1">
      <c r="A8" s="10"/>
      <c r="B8" s="103" t="s">
        <v>148</v>
      </c>
      <c r="C8" s="39">
        <v>2006</v>
      </c>
      <c r="D8" s="191" t="s">
        <v>36</v>
      </c>
      <c r="E8" s="197">
        <v>9.26</v>
      </c>
      <c r="F8" s="31">
        <f>IF(+E8,+RANK(E8,E$6:E$59,1),0)</f>
        <v>5</v>
      </c>
      <c r="G8" s="41">
        <v>9.9</v>
      </c>
      <c r="H8" s="198">
        <f>IF(+G8,+RANK(G8,G$6:G$59,1),0)</f>
        <v>5</v>
      </c>
      <c r="I8" s="43">
        <v>3.84</v>
      </c>
      <c r="J8" s="42">
        <f>IF(+I8,+RANK(I8,I$6:I$59,0),0)</f>
        <v>4</v>
      </c>
      <c r="K8" s="40">
        <v>26.92</v>
      </c>
      <c r="L8" s="31">
        <f>IF(+K8,+RANK(K8,K$6:K$59,0),0)</f>
        <v>14</v>
      </c>
      <c r="M8" s="41">
        <v>72.5</v>
      </c>
      <c r="N8" s="42">
        <f>IF(+M8,+RANK(M8,M$6:M$59,1),0)</f>
        <v>3</v>
      </c>
      <c r="O8" s="32">
        <f t="shared" si="0"/>
        <v>31</v>
      </c>
      <c r="P8" s="45">
        <f t="shared" si="1"/>
        <v>3</v>
      </c>
      <c r="Q8" s="105">
        <v>8</v>
      </c>
      <c r="R8" s="16"/>
      <c r="S8" s="49" t="s">
        <v>32</v>
      </c>
      <c r="T8" s="172">
        <v>5.5</v>
      </c>
      <c r="U8" s="178">
        <v>4</v>
      </c>
      <c r="V8" s="16"/>
      <c r="W8" s="2"/>
      <c r="X8" s="2"/>
      <c r="Y8" s="2"/>
      <c r="Z8" s="2"/>
      <c r="AA8" s="2"/>
    </row>
    <row r="9" spans="1:27" ht="13.5" customHeight="1" thickBot="1">
      <c r="A9" s="10"/>
      <c r="B9" s="103" t="s">
        <v>149</v>
      </c>
      <c r="C9" s="39">
        <v>2005</v>
      </c>
      <c r="D9" s="191" t="s">
        <v>36</v>
      </c>
      <c r="E9" s="197">
        <v>9.7</v>
      </c>
      <c r="F9" s="31">
        <f>IF(+E9,+RANK(E9,E$6:E$59,1),0)</f>
        <v>14</v>
      </c>
      <c r="G9" s="41">
        <v>9.8</v>
      </c>
      <c r="H9" s="198">
        <f>IF(+G9,+RANK(G9,G$6:G$59,1),0)</f>
        <v>4</v>
      </c>
      <c r="I9" s="43">
        <v>3.66</v>
      </c>
      <c r="J9" s="42">
        <f>IF(+I9,+RANK(I9,I$6:I$59,0),0)</f>
        <v>6</v>
      </c>
      <c r="K9" s="40">
        <v>39.38</v>
      </c>
      <c r="L9" s="31">
        <f>IF(+K9,+RANK(K9,K$6:K$59,0),0)</f>
        <v>1</v>
      </c>
      <c r="M9" s="41">
        <v>79.2</v>
      </c>
      <c r="N9" s="42">
        <f>IF(+M9,+RANK(M9,M$6:M$59,1),0)</f>
        <v>13</v>
      </c>
      <c r="O9" s="32">
        <f t="shared" si="0"/>
        <v>38</v>
      </c>
      <c r="P9" s="45">
        <f t="shared" si="1"/>
        <v>4</v>
      </c>
      <c r="Q9" s="106">
        <v>7</v>
      </c>
      <c r="R9" s="16"/>
      <c r="S9" s="49" t="s">
        <v>23</v>
      </c>
      <c r="T9" s="172">
        <v>17</v>
      </c>
      <c r="U9" s="178">
        <v>1</v>
      </c>
      <c r="V9" s="16"/>
      <c r="W9" s="2"/>
      <c r="X9" s="2"/>
      <c r="Y9" s="2"/>
      <c r="Z9" s="2"/>
      <c r="AA9" s="2"/>
    </row>
    <row r="10" spans="1:27" ht="13.5" customHeight="1" thickBot="1">
      <c r="A10" s="10"/>
      <c r="B10" s="103" t="s">
        <v>150</v>
      </c>
      <c r="C10" s="39">
        <v>2005</v>
      </c>
      <c r="D10" s="192" t="s">
        <v>151</v>
      </c>
      <c r="E10" s="197">
        <v>9.43</v>
      </c>
      <c r="F10" s="31">
        <f>IF(+E10,+RANK(E10,E$6:E$59,1),0)</f>
        <v>6</v>
      </c>
      <c r="G10" s="41">
        <v>10.3</v>
      </c>
      <c r="H10" s="198">
        <f>IF(+G10,+RANK(G10,G$6:G$59,1),0)</f>
        <v>8</v>
      </c>
      <c r="I10" s="43">
        <v>3.47</v>
      </c>
      <c r="J10" s="42">
        <f>IF(+I10,+RANK(I10,I$6:I$59,0),0)</f>
        <v>12</v>
      </c>
      <c r="K10" s="40">
        <v>33.45</v>
      </c>
      <c r="L10" s="31">
        <f>IF(+K10,+RANK(K10,K$6:K$59,0),0)</f>
        <v>4</v>
      </c>
      <c r="M10" s="41">
        <v>78</v>
      </c>
      <c r="N10" s="42">
        <f>IF(+M10,+RANK(M10,M$6:M$59,1),0)</f>
        <v>12</v>
      </c>
      <c r="O10" s="32">
        <f t="shared" si="0"/>
        <v>42</v>
      </c>
      <c r="P10" s="45">
        <f t="shared" si="1"/>
        <v>5</v>
      </c>
      <c r="Q10" s="105">
        <v>6</v>
      </c>
      <c r="R10" s="34"/>
      <c r="S10" s="49" t="s">
        <v>36</v>
      </c>
      <c r="T10" s="172">
        <v>15</v>
      </c>
      <c r="U10" s="178">
        <v>3</v>
      </c>
      <c r="V10" s="16"/>
      <c r="W10" s="2"/>
      <c r="X10" s="2"/>
      <c r="Y10" s="2"/>
      <c r="Z10" s="2"/>
      <c r="AA10" s="2"/>
    </row>
    <row r="11" spans="1:27" ht="13.5" customHeight="1" thickBot="1">
      <c r="A11" s="10"/>
      <c r="B11" s="103" t="s">
        <v>152</v>
      </c>
      <c r="C11" s="39">
        <v>2005</v>
      </c>
      <c r="D11" s="192" t="s">
        <v>30</v>
      </c>
      <c r="E11" s="197">
        <v>9.66</v>
      </c>
      <c r="F11" s="31">
        <f>IF(+E11,+RANK(E11,E$6:E$59,1),0)</f>
        <v>13</v>
      </c>
      <c r="G11" s="41">
        <v>10.4</v>
      </c>
      <c r="H11" s="198">
        <f>IF(+G11,+RANK(G11,G$6:G$59,1),0)</f>
        <v>11</v>
      </c>
      <c r="I11" s="43">
        <v>3.55</v>
      </c>
      <c r="J11" s="42">
        <f>IF(+I11,+RANK(I11,I$6:I$59,0),0)</f>
        <v>8</v>
      </c>
      <c r="K11" s="40">
        <v>33.92</v>
      </c>
      <c r="L11" s="31">
        <f>IF(+K11,+RANK(K11,K$6:K$59,0),0)</f>
        <v>3</v>
      </c>
      <c r="M11" s="41">
        <v>75.9</v>
      </c>
      <c r="N11" s="42">
        <f>IF(+M11,+RANK(M11,M$6:M$59,1),0)</f>
        <v>7</v>
      </c>
      <c r="O11" s="32">
        <f t="shared" si="0"/>
        <v>42</v>
      </c>
      <c r="P11" s="45">
        <f t="shared" si="1"/>
        <v>5</v>
      </c>
      <c r="Q11" s="104">
        <v>5</v>
      </c>
      <c r="R11" s="16"/>
      <c r="S11" s="49" t="s">
        <v>27</v>
      </c>
      <c r="T11" s="172">
        <v>2</v>
      </c>
      <c r="U11" s="178">
        <v>5</v>
      </c>
      <c r="V11" s="16"/>
      <c r="W11" s="2"/>
      <c r="X11" s="2"/>
      <c r="Y11" s="2"/>
      <c r="Z11" s="2"/>
      <c r="AA11" s="2"/>
    </row>
    <row r="12" spans="1:27" ht="13.5" customHeight="1" thickBot="1">
      <c r="A12" s="10"/>
      <c r="B12" s="107" t="s">
        <v>153</v>
      </c>
      <c r="C12" s="39">
        <v>2006</v>
      </c>
      <c r="D12" s="191" t="s">
        <v>23</v>
      </c>
      <c r="E12" s="197">
        <v>8.91</v>
      </c>
      <c r="F12" s="31">
        <f>IF(+E12,+RANK(E12,E$6:E$59,1),0)</f>
        <v>1</v>
      </c>
      <c r="G12" s="41">
        <v>9.6</v>
      </c>
      <c r="H12" s="198">
        <f>IF(+G12,+RANK(G12,G$6:G$59,1),0)</f>
        <v>2</v>
      </c>
      <c r="I12" s="43">
        <v>3.94</v>
      </c>
      <c r="J12" s="42">
        <f>IF(+I12,+RANK(I12,I$6:I$59,0),0)</f>
        <v>2</v>
      </c>
      <c r="K12" s="40">
        <v>21.26</v>
      </c>
      <c r="L12" s="31">
        <f>IF(+K12,+RANK(K12,K$6:K$59,0),0)</f>
        <v>30</v>
      </c>
      <c r="M12" s="41">
        <v>77.4</v>
      </c>
      <c r="N12" s="42">
        <f>IF(+M12,+RANK(M12,M$6:M$59,1),0)</f>
        <v>10</v>
      </c>
      <c r="O12" s="32">
        <f t="shared" si="0"/>
        <v>45</v>
      </c>
      <c r="P12" s="45">
        <f t="shared" si="1"/>
        <v>7</v>
      </c>
      <c r="Q12" s="108">
        <v>4</v>
      </c>
      <c r="R12" s="52"/>
      <c r="S12" s="49" t="s">
        <v>35</v>
      </c>
      <c r="T12" s="172"/>
      <c r="U12" s="178"/>
      <c r="V12" s="16"/>
      <c r="W12" s="2"/>
      <c r="X12" s="2"/>
      <c r="Y12" s="2"/>
      <c r="Z12" s="2"/>
      <c r="AA12" s="2"/>
    </row>
    <row r="13" spans="1:28" ht="13.5" customHeight="1" thickBot="1">
      <c r="A13" s="10"/>
      <c r="B13" s="107" t="s">
        <v>154</v>
      </c>
      <c r="C13" s="39">
        <v>2005</v>
      </c>
      <c r="D13" s="191" t="s">
        <v>23</v>
      </c>
      <c r="E13" s="199">
        <v>9.21</v>
      </c>
      <c r="F13" s="200">
        <f>IF(+E13,+RANK(E13,E$6:E$60,1),0)</f>
        <v>3</v>
      </c>
      <c r="G13" s="201">
        <v>10</v>
      </c>
      <c r="H13" s="202">
        <f>IF(+G13,+RANK(G13,G$6:G$60,1),0)</f>
        <v>6</v>
      </c>
      <c r="I13" s="43">
        <v>3.62</v>
      </c>
      <c r="J13" s="42">
        <f>IF(+I13,+RANK(I13,I$6:I$60,0),0)</f>
        <v>7</v>
      </c>
      <c r="K13" s="40">
        <v>23.23</v>
      </c>
      <c r="L13" s="31">
        <f>IF(+K13,+RANK(K13,K$6:K$60,0),0)</f>
        <v>25</v>
      </c>
      <c r="M13" s="41">
        <v>77.9</v>
      </c>
      <c r="N13" s="42">
        <f>IF(+M13,+RANK(M13,M$6:M$60,1),0)</f>
        <v>11</v>
      </c>
      <c r="O13" s="32">
        <f t="shared" si="0"/>
        <v>52</v>
      </c>
      <c r="P13" s="45">
        <f t="shared" si="1"/>
        <v>8</v>
      </c>
      <c r="Q13" s="109">
        <v>3</v>
      </c>
      <c r="R13" s="52"/>
      <c r="S13" s="53" t="s">
        <v>40</v>
      </c>
      <c r="T13" s="172"/>
      <c r="U13" s="178"/>
      <c r="V13" s="16"/>
      <c r="W13" s="16"/>
      <c r="X13" s="2"/>
      <c r="Y13" s="2"/>
      <c r="Z13" s="2"/>
      <c r="AA13" s="2"/>
      <c r="AB13" s="2"/>
    </row>
    <row r="14" spans="1:28" ht="13.5" customHeight="1" thickBot="1">
      <c r="A14" s="10"/>
      <c r="B14" s="103" t="s">
        <v>155</v>
      </c>
      <c r="C14" s="39">
        <v>2005</v>
      </c>
      <c r="D14" s="192" t="s">
        <v>27</v>
      </c>
      <c r="E14" s="252">
        <v>9.21</v>
      </c>
      <c r="F14" s="270">
        <f>IF(+E14,+RANK(E14,E$6:E$59,1),0)</f>
        <v>3</v>
      </c>
      <c r="G14" s="196">
        <v>10.5</v>
      </c>
      <c r="H14" s="253">
        <f>IF(+G14,+RANK(G14,G$6:G$59,1),0)</f>
        <v>13</v>
      </c>
      <c r="I14" s="43">
        <v>3.33</v>
      </c>
      <c r="J14" s="42">
        <f>IF(+I14,+RANK(I14,I$6:I$59,0),0)</f>
        <v>16</v>
      </c>
      <c r="K14" s="40">
        <v>24.66</v>
      </c>
      <c r="L14" s="31">
        <f>IF(+K14,+RANK(K14,K$6:K$59,0),0)</f>
        <v>19</v>
      </c>
      <c r="M14" s="41">
        <v>74.8</v>
      </c>
      <c r="N14" s="42">
        <f>IF(+M14,+RANK(M14,M$6:M$59,1),0)</f>
        <v>5</v>
      </c>
      <c r="O14" s="32">
        <f t="shared" si="0"/>
        <v>56</v>
      </c>
      <c r="P14" s="45">
        <f t="shared" si="1"/>
        <v>9</v>
      </c>
      <c r="Q14" s="110">
        <v>2</v>
      </c>
      <c r="R14" s="52"/>
      <c r="S14" s="56" t="s">
        <v>30</v>
      </c>
      <c r="T14" s="173">
        <v>16.5</v>
      </c>
      <c r="U14" s="178">
        <v>2</v>
      </c>
      <c r="V14" s="16"/>
      <c r="W14" s="16"/>
      <c r="X14" s="2"/>
      <c r="Y14" s="2"/>
      <c r="Z14" s="2"/>
      <c r="AA14" s="2"/>
      <c r="AB14" s="2"/>
    </row>
    <row r="15" spans="1:28" ht="13.5" customHeight="1" thickBot="1">
      <c r="A15" s="10"/>
      <c r="B15" s="107" t="s">
        <v>156</v>
      </c>
      <c r="C15" s="39">
        <v>2005</v>
      </c>
      <c r="D15" s="191" t="s">
        <v>23</v>
      </c>
      <c r="E15" s="197">
        <v>9.54</v>
      </c>
      <c r="F15" s="31">
        <f>IF(+E15,+RANK(E15,E$6:E$59,1),0)</f>
        <v>9</v>
      </c>
      <c r="G15" s="41">
        <v>10.7</v>
      </c>
      <c r="H15" s="198">
        <f>IF(+G15,+RANK(G15,G$6:G$59,1),0)</f>
        <v>23</v>
      </c>
      <c r="I15" s="43">
        <v>3.33</v>
      </c>
      <c r="J15" s="42">
        <f>IF(+I15,+RANK(I15,I$6:I$59,0),0)</f>
        <v>16</v>
      </c>
      <c r="K15" s="40">
        <v>29.93</v>
      </c>
      <c r="L15" s="31">
        <f>IF(+K15,+RANK(K15,K$6:K$59,0),0)</f>
        <v>9</v>
      </c>
      <c r="M15" s="41">
        <v>72.1</v>
      </c>
      <c r="N15" s="42">
        <f>IF(+M15,+RANK(M15,M$6:M$59,1),0)</f>
        <v>2</v>
      </c>
      <c r="O15" s="32">
        <f t="shared" si="0"/>
        <v>59</v>
      </c>
      <c r="P15" s="45">
        <f t="shared" si="1"/>
        <v>10</v>
      </c>
      <c r="Q15" s="110">
        <v>1</v>
      </c>
      <c r="R15" s="52"/>
      <c r="S15" s="121"/>
      <c r="T15" s="187"/>
      <c r="U15" s="188"/>
      <c r="V15" s="16"/>
      <c r="W15" s="16"/>
      <c r="X15" s="2"/>
      <c r="Y15" s="2"/>
      <c r="Z15" s="2"/>
      <c r="AA15" s="2"/>
      <c r="AB15" s="2"/>
    </row>
    <row r="16" spans="1:28" ht="13.5" customHeight="1" thickBot="1">
      <c r="A16" s="10"/>
      <c r="B16" s="103" t="s">
        <v>157</v>
      </c>
      <c r="C16" s="39">
        <v>2005</v>
      </c>
      <c r="D16" s="191" t="s">
        <v>36</v>
      </c>
      <c r="E16" s="197">
        <v>9.81</v>
      </c>
      <c r="F16" s="31">
        <f>IF(+E16,+RANK(E16,E$6:E$60,1),0)</f>
        <v>17</v>
      </c>
      <c r="G16" s="41">
        <v>10.5</v>
      </c>
      <c r="H16" s="198">
        <f>IF(+G16,+RANK(G16,G$6:G$60,1),0)</f>
        <v>13</v>
      </c>
      <c r="I16" s="43">
        <v>3.52</v>
      </c>
      <c r="J16" s="42">
        <f>IF(+I16,+RANK(I16,I$6:I$60,0),0)</f>
        <v>9</v>
      </c>
      <c r="K16" s="40">
        <v>23.32</v>
      </c>
      <c r="L16" s="31">
        <f>IF(+K16,+RANK(K16,K$6:K$60,0),0)</f>
        <v>23</v>
      </c>
      <c r="M16" s="41">
        <v>72.7</v>
      </c>
      <c r="N16" s="42">
        <f>IF(+M16,+RANK(M16,M$6:M$60,1),0)</f>
        <v>4</v>
      </c>
      <c r="O16" s="32">
        <f t="shared" si="0"/>
        <v>66</v>
      </c>
      <c r="P16" s="45">
        <f t="shared" si="1"/>
        <v>11</v>
      </c>
      <c r="Q16" s="111"/>
      <c r="R16" s="52"/>
      <c r="S16" s="62"/>
      <c r="T16" s="61">
        <f>SUM(T6:T15)</f>
        <v>57</v>
      </c>
      <c r="U16" s="61"/>
      <c r="V16" s="16"/>
      <c r="W16" s="16"/>
      <c r="X16" s="2"/>
      <c r="Y16" s="2"/>
      <c r="Z16" s="2"/>
      <c r="AA16" s="2"/>
      <c r="AB16" s="2"/>
    </row>
    <row r="17" spans="1:28" ht="13.5" customHeight="1" thickBot="1">
      <c r="A17" s="10"/>
      <c r="B17" s="107" t="s">
        <v>158</v>
      </c>
      <c r="C17" s="39">
        <v>2005</v>
      </c>
      <c r="D17" s="191" t="s">
        <v>23</v>
      </c>
      <c r="E17" s="197">
        <v>9.64</v>
      </c>
      <c r="F17" s="31">
        <f>IF(+E17,+RANK(E17,E$6:E$59,1),0)</f>
        <v>11</v>
      </c>
      <c r="G17" s="41">
        <v>10.4</v>
      </c>
      <c r="H17" s="198">
        <f>IF(+G17,+RANK(G17,G$6:G$59,1),0)</f>
        <v>11</v>
      </c>
      <c r="I17" s="43">
        <v>3.29</v>
      </c>
      <c r="J17" s="42">
        <f>IF(+I17,+RANK(I17,I$6:I$59,0),0)</f>
        <v>19</v>
      </c>
      <c r="K17" s="40">
        <v>26.14</v>
      </c>
      <c r="L17" s="31">
        <f>IF(+K17,+RANK(K17,K$6:K$59,0),0)</f>
        <v>15</v>
      </c>
      <c r="M17" s="41">
        <v>79.2</v>
      </c>
      <c r="N17" s="42">
        <f>IF(+M17,+RANK(M17,M$6:M$59,1),0)</f>
        <v>13</v>
      </c>
      <c r="O17" s="32">
        <f t="shared" si="0"/>
        <v>69</v>
      </c>
      <c r="P17" s="45">
        <f t="shared" si="1"/>
        <v>12</v>
      </c>
      <c r="Q17" s="111"/>
      <c r="R17" s="52"/>
      <c r="S17" s="62"/>
      <c r="T17" s="16"/>
      <c r="U17" s="16"/>
      <c r="V17" s="16"/>
      <c r="W17" s="16"/>
      <c r="X17" s="2"/>
      <c r="Y17" s="2"/>
      <c r="Z17" s="2"/>
      <c r="AA17" s="2"/>
      <c r="AB17" s="2"/>
    </row>
    <row r="18" spans="1:28" ht="13.5" customHeight="1" thickBot="1">
      <c r="A18" s="10"/>
      <c r="B18" s="103" t="s">
        <v>159</v>
      </c>
      <c r="C18" s="39">
        <v>2005</v>
      </c>
      <c r="D18" s="191" t="s">
        <v>23</v>
      </c>
      <c r="E18" s="197">
        <v>9.57</v>
      </c>
      <c r="F18" s="31">
        <f>IF(+E18,+RANK(E18,E$6:E$59,1),0)</f>
        <v>10</v>
      </c>
      <c r="G18" s="41">
        <v>10.6</v>
      </c>
      <c r="H18" s="198">
        <f>IF(+G18,+RANK(G18,G$6:G$59,1),0)</f>
        <v>17</v>
      </c>
      <c r="I18" s="43">
        <v>3.51</v>
      </c>
      <c r="J18" s="42">
        <f>IF(+I18,+RANK(I18,I$6:I$59,0),0)</f>
        <v>10</v>
      </c>
      <c r="K18" s="40">
        <v>27.31</v>
      </c>
      <c r="L18" s="31">
        <f>IF(+K18,+RANK(K18,K$6:K$59,0),0)</f>
        <v>12</v>
      </c>
      <c r="M18" s="41">
        <v>82.9</v>
      </c>
      <c r="N18" s="42">
        <f>IF(+M18,+RANK(M18,M$6:M$59,1),0)</f>
        <v>23</v>
      </c>
      <c r="O18" s="32">
        <f t="shared" si="0"/>
        <v>72</v>
      </c>
      <c r="P18" s="45">
        <f t="shared" si="1"/>
        <v>13</v>
      </c>
      <c r="Q18" s="112"/>
      <c r="R18" s="52"/>
      <c r="S18" s="62"/>
      <c r="T18" s="16"/>
      <c r="U18" s="16"/>
      <c r="V18" s="16"/>
      <c r="W18" s="16"/>
      <c r="X18" s="2"/>
      <c r="Y18" s="2"/>
      <c r="Z18" s="2"/>
      <c r="AA18" s="2"/>
      <c r="AB18" s="2"/>
    </row>
    <row r="19" spans="1:28" ht="13.5" customHeight="1" thickBot="1">
      <c r="A19" s="10"/>
      <c r="B19" s="103" t="s">
        <v>160</v>
      </c>
      <c r="C19" s="39">
        <v>2006</v>
      </c>
      <c r="D19" s="191" t="s">
        <v>36</v>
      </c>
      <c r="E19" s="197">
        <v>9.64</v>
      </c>
      <c r="F19" s="31">
        <f>IF(+E19,+RANK(E19,E$6:E$59,1),0)</f>
        <v>11</v>
      </c>
      <c r="G19" s="41">
        <v>10.2</v>
      </c>
      <c r="H19" s="198">
        <f>IF(+G19,+RANK(G19,G$6:G$59,1),0)</f>
        <v>7</v>
      </c>
      <c r="I19" s="43">
        <v>3.35</v>
      </c>
      <c r="J19" s="42">
        <f>IF(+I19,+RANK(I19,I$6:I$59,0),0)</f>
        <v>15</v>
      </c>
      <c r="K19" s="40">
        <v>20.3</v>
      </c>
      <c r="L19" s="31">
        <f>IF(+K19,+RANK(K19,K$6:K$59,0),0)</f>
        <v>33</v>
      </c>
      <c r="M19" s="41">
        <v>77.2</v>
      </c>
      <c r="N19" s="42">
        <f>IF(+M19,+RANK(M19,M$6:M$59,1),0)</f>
        <v>9</v>
      </c>
      <c r="O19" s="32">
        <f t="shared" si="0"/>
        <v>75</v>
      </c>
      <c r="P19" s="45">
        <f t="shared" si="1"/>
        <v>14</v>
      </c>
      <c r="Q19" s="112"/>
      <c r="R19" s="52"/>
      <c r="S19" s="62"/>
      <c r="T19" s="16"/>
      <c r="U19" s="16"/>
      <c r="V19" s="16"/>
      <c r="W19" s="16"/>
      <c r="X19" s="2"/>
      <c r="Y19" s="2"/>
      <c r="Z19" s="2"/>
      <c r="AA19" s="2"/>
      <c r="AB19" s="2"/>
    </row>
    <row r="20" spans="1:28" ht="13.5" customHeight="1" thickBot="1">
      <c r="A20" s="10"/>
      <c r="B20" s="103" t="s">
        <v>161</v>
      </c>
      <c r="C20" s="39">
        <v>2005</v>
      </c>
      <c r="D20" s="191" t="s">
        <v>42</v>
      </c>
      <c r="E20" s="197">
        <v>10.23</v>
      </c>
      <c r="F20" s="31">
        <f>IF(+E20,+RANK(E20,E$6:E$60,1),0)</f>
        <v>27</v>
      </c>
      <c r="G20" s="41">
        <v>10.6</v>
      </c>
      <c r="H20" s="198">
        <f>IF(+G20,+RANK(G20,G$6:G$60,1),0)</f>
        <v>17</v>
      </c>
      <c r="I20" s="43">
        <v>3.7</v>
      </c>
      <c r="J20" s="42">
        <f>IF(+I20,+RANK(I20,I$6:I$60,0),0)</f>
        <v>5</v>
      </c>
      <c r="K20" s="40">
        <v>23.81</v>
      </c>
      <c r="L20" s="31">
        <f>IF(+K20,+RANK(K20,K$6:K$60,0),0)</f>
        <v>21</v>
      </c>
      <c r="M20" s="41">
        <v>75</v>
      </c>
      <c r="N20" s="42">
        <f>IF(+M20,+RANK(M20,M$6:M$60,1),0)</f>
        <v>6</v>
      </c>
      <c r="O20" s="32">
        <f t="shared" si="0"/>
        <v>76</v>
      </c>
      <c r="P20" s="45">
        <f t="shared" si="1"/>
        <v>15</v>
      </c>
      <c r="Q20" s="113"/>
      <c r="R20" s="52"/>
      <c r="S20" s="62"/>
      <c r="T20" s="16"/>
      <c r="U20" s="16"/>
      <c r="V20" s="16"/>
      <c r="W20" s="16"/>
      <c r="X20" s="2"/>
      <c r="Y20" s="2"/>
      <c r="Z20" s="2"/>
      <c r="AA20" s="2"/>
      <c r="AB20" s="2"/>
    </row>
    <row r="21" spans="1:28" ht="13.5" customHeight="1" thickBot="1">
      <c r="A21" s="10"/>
      <c r="B21" s="107" t="s">
        <v>162</v>
      </c>
      <c r="C21" s="39">
        <v>2005</v>
      </c>
      <c r="D21" s="191" t="s">
        <v>23</v>
      </c>
      <c r="E21" s="199">
        <v>9.95</v>
      </c>
      <c r="F21" s="200">
        <f>IF(+E21,+RANK(E21,E$6:E$59,1),0)</f>
        <v>21</v>
      </c>
      <c r="G21" s="201">
        <v>10.6</v>
      </c>
      <c r="H21" s="202">
        <f>IF(+G21,+RANK(G21,G$6:G$59,1),0)</f>
        <v>17</v>
      </c>
      <c r="I21" s="43">
        <v>3.32</v>
      </c>
      <c r="J21" s="42">
        <f>IF(+I21,+RANK(I21,I$6:I$59,0),0)</f>
        <v>18</v>
      </c>
      <c r="K21" s="40">
        <v>30.69</v>
      </c>
      <c r="L21" s="31">
        <f>IF(+K21,+RANK(K21,K$6:K$59,0),0)</f>
        <v>7</v>
      </c>
      <c r="M21" s="41">
        <v>79.9</v>
      </c>
      <c r="N21" s="42">
        <f>IF(+M21,+RANK(M21,M$6:M$59,1),0)</f>
        <v>16</v>
      </c>
      <c r="O21" s="32">
        <f t="shared" si="0"/>
        <v>79</v>
      </c>
      <c r="P21" s="45">
        <f t="shared" si="1"/>
        <v>16</v>
      </c>
      <c r="Q21" s="113"/>
      <c r="R21" s="52"/>
      <c r="S21" s="62"/>
      <c r="T21" s="16"/>
      <c r="U21" s="16"/>
      <c r="V21" s="16"/>
      <c r="W21" s="16"/>
      <c r="X21" s="2"/>
      <c r="Y21" s="2"/>
      <c r="Z21" s="2"/>
      <c r="AA21" s="2"/>
      <c r="AB21" s="2"/>
    </row>
    <row r="22" spans="1:28" ht="13.5" customHeight="1" thickBot="1">
      <c r="A22" s="10"/>
      <c r="B22" s="103" t="s">
        <v>163</v>
      </c>
      <c r="C22" s="39">
        <v>2006</v>
      </c>
      <c r="D22" s="192" t="s">
        <v>40</v>
      </c>
      <c r="E22" s="252">
        <v>9.47</v>
      </c>
      <c r="F22" s="270">
        <f>IF(+E22,+RANK(E22,E$6:E$60,1),0)</f>
        <v>7</v>
      </c>
      <c r="G22" s="196">
        <v>10.3</v>
      </c>
      <c r="H22" s="253">
        <f>IF(+G22,+RANK(G22,G$6:G$60,1),0)</f>
        <v>8</v>
      </c>
      <c r="I22" s="43">
        <v>3.27</v>
      </c>
      <c r="J22" s="42">
        <f>IF(+I22,+RANK(I22,I$6:I$60,0),0)</f>
        <v>21</v>
      </c>
      <c r="K22" s="40">
        <v>21.46</v>
      </c>
      <c r="L22" s="31">
        <f>IF(+K22,+RANK(K22,K$6:K$60,0),0)</f>
        <v>29</v>
      </c>
      <c r="M22" s="41">
        <v>82.4</v>
      </c>
      <c r="N22" s="42">
        <f>IF(+M22,+RANK(M22,M$6:M$60,1),0)</f>
        <v>21</v>
      </c>
      <c r="O22" s="32">
        <f t="shared" si="0"/>
        <v>86</v>
      </c>
      <c r="P22" s="45">
        <f t="shared" si="1"/>
        <v>17</v>
      </c>
      <c r="Q22" s="113"/>
      <c r="R22" s="52"/>
      <c r="S22" s="62"/>
      <c r="T22" s="16"/>
      <c r="U22" s="16"/>
      <c r="V22" s="16"/>
      <c r="W22" s="16"/>
      <c r="X22" s="2"/>
      <c r="Y22" s="2"/>
      <c r="Z22" s="2"/>
      <c r="AA22" s="2"/>
      <c r="AB22" s="2"/>
    </row>
    <row r="23" spans="1:28" ht="13.5" customHeight="1" thickBot="1">
      <c r="A23" s="10"/>
      <c r="B23" s="103" t="s">
        <v>164</v>
      </c>
      <c r="C23" s="39">
        <v>2005</v>
      </c>
      <c r="D23" s="191" t="s">
        <v>36</v>
      </c>
      <c r="E23" s="197">
        <v>10.05</v>
      </c>
      <c r="F23" s="31">
        <f>IF(+E23,+RANK(E23,E$6:E$60,1),0)</f>
        <v>24</v>
      </c>
      <c r="G23" s="41">
        <v>10.6</v>
      </c>
      <c r="H23" s="198">
        <f>IF(+G23,+RANK(G23,G$6:G$60,1),0)</f>
        <v>17</v>
      </c>
      <c r="I23" s="43">
        <v>3.17</v>
      </c>
      <c r="J23" s="42">
        <f>IF(+I23,+RANK(I23,I$6:I$60,0),0)</f>
        <v>24</v>
      </c>
      <c r="K23" s="40">
        <v>30.8</v>
      </c>
      <c r="L23" s="31">
        <f>IF(+K23,+RANK(K23,K$6:K$60,0),0)</f>
        <v>6</v>
      </c>
      <c r="M23" s="41">
        <v>81.2</v>
      </c>
      <c r="N23" s="42">
        <f>IF(+M23,+RANK(M23,M$6:M$60,1),0)</f>
        <v>18</v>
      </c>
      <c r="O23" s="32">
        <f t="shared" si="0"/>
        <v>89</v>
      </c>
      <c r="P23" s="45">
        <f t="shared" si="1"/>
        <v>18</v>
      </c>
      <c r="Q23" s="114"/>
      <c r="R23" s="52"/>
      <c r="S23" s="62"/>
      <c r="T23" s="16"/>
      <c r="U23" s="16"/>
      <c r="V23" s="16"/>
      <c r="W23" s="16"/>
      <c r="X23" s="2"/>
      <c r="Y23" s="2"/>
      <c r="Z23" s="2"/>
      <c r="AA23" s="2"/>
      <c r="AB23" s="2"/>
    </row>
    <row r="24" spans="1:28" ht="13.5" customHeight="1" thickBot="1">
      <c r="A24" s="10"/>
      <c r="B24" s="103" t="s">
        <v>165</v>
      </c>
      <c r="C24" s="39">
        <v>2005</v>
      </c>
      <c r="D24" s="191" t="s">
        <v>36</v>
      </c>
      <c r="E24" s="197">
        <v>9.83</v>
      </c>
      <c r="F24" s="31">
        <f>IF(+E24,+RANK(E24,E$6:E$59,1),0)</f>
        <v>19</v>
      </c>
      <c r="G24" s="41">
        <v>10.5</v>
      </c>
      <c r="H24" s="198">
        <f>IF(+G24,+RANK(G24,G$6:G$59,1),0)</f>
        <v>13</v>
      </c>
      <c r="I24" s="43">
        <v>3.49</v>
      </c>
      <c r="J24" s="42">
        <f>IF(+I24,+RANK(I24,I$6:I$59,0),0)</f>
        <v>11</v>
      </c>
      <c r="K24" s="40">
        <v>31.43</v>
      </c>
      <c r="L24" s="31">
        <f>IF(+K24,+RANK(K24,K$6:K$59,0),0)</f>
        <v>5</v>
      </c>
      <c r="M24" s="41">
        <v>91.2</v>
      </c>
      <c r="N24" s="42">
        <f>IF(+M24,+RANK(M24,M$6:M$59,1),0)</f>
        <v>42</v>
      </c>
      <c r="O24" s="32">
        <f t="shared" si="0"/>
        <v>90</v>
      </c>
      <c r="P24" s="45">
        <f t="shared" si="1"/>
        <v>19</v>
      </c>
      <c r="Q24" s="113"/>
      <c r="R24" s="52"/>
      <c r="S24" s="62"/>
      <c r="T24" s="16"/>
      <c r="U24" s="16"/>
      <c r="V24" s="16"/>
      <c r="W24" s="16"/>
      <c r="X24" s="2"/>
      <c r="Y24" s="2"/>
      <c r="Z24" s="2"/>
      <c r="AA24" s="2"/>
      <c r="AB24" s="2"/>
    </row>
    <row r="25" spans="1:28" ht="13.5" customHeight="1" thickBot="1">
      <c r="A25" s="10"/>
      <c r="B25" s="103" t="s">
        <v>166</v>
      </c>
      <c r="C25" s="39">
        <v>2005</v>
      </c>
      <c r="D25" s="191" t="s">
        <v>23</v>
      </c>
      <c r="E25" s="197">
        <v>9.81</v>
      </c>
      <c r="F25" s="31">
        <f>IF(+E25,+RANK(E25,E$6:E$60,1),0)</f>
        <v>17</v>
      </c>
      <c r="G25" s="41">
        <v>10.5</v>
      </c>
      <c r="H25" s="198">
        <f>IF(+G25,+RANK(G25,G$6:G$60,1),0)</f>
        <v>13</v>
      </c>
      <c r="I25" s="43">
        <v>3.06</v>
      </c>
      <c r="J25" s="42">
        <f>IF(+I25,+RANK(I25,I$6:I$60,0),0)</f>
        <v>31</v>
      </c>
      <c r="K25" s="40">
        <v>25.67</v>
      </c>
      <c r="L25" s="31">
        <f>IF(+K25,+RANK(K25,K$6:K$60,0),0)</f>
        <v>16</v>
      </c>
      <c r="M25" s="41">
        <v>80.4</v>
      </c>
      <c r="N25" s="42">
        <f>IF(+M25,+RANK(M25,M$6:M$60,1),0)</f>
        <v>17</v>
      </c>
      <c r="O25" s="32">
        <f t="shared" si="0"/>
        <v>94</v>
      </c>
      <c r="P25" s="45">
        <f t="shared" si="1"/>
        <v>20</v>
      </c>
      <c r="Q25" s="113"/>
      <c r="R25" s="52"/>
      <c r="S25" s="62"/>
      <c r="T25" s="16"/>
      <c r="U25" s="16"/>
      <c r="V25" s="16"/>
      <c r="W25" s="16"/>
      <c r="X25" s="2"/>
      <c r="Y25" s="2"/>
      <c r="Z25" s="2"/>
      <c r="AA25" s="2"/>
      <c r="AB25" s="2"/>
    </row>
    <row r="26" spans="1:28" ht="13.5" customHeight="1" thickBot="1">
      <c r="A26" s="10"/>
      <c r="B26" s="146" t="s">
        <v>167</v>
      </c>
      <c r="C26" s="39">
        <v>2005</v>
      </c>
      <c r="D26" s="192" t="s">
        <v>27</v>
      </c>
      <c r="E26" s="197">
        <v>10.27</v>
      </c>
      <c r="F26" s="31">
        <f>IF(+E26,+RANK(E26,E$6:E$59,1),0)</f>
        <v>29</v>
      </c>
      <c r="G26" s="41">
        <v>10.6</v>
      </c>
      <c r="H26" s="198">
        <f>IF(+G26,+RANK(G26,G$6:G$59,1),0)</f>
        <v>17</v>
      </c>
      <c r="I26" s="43">
        <v>3.39</v>
      </c>
      <c r="J26" s="42">
        <f>IF(+I26,+RANK(I26,I$6:I$59,0),0)</f>
        <v>13</v>
      </c>
      <c r="K26" s="40">
        <v>27.3</v>
      </c>
      <c r="L26" s="31">
        <f>IF(+K26,+RANK(K26,K$6:K$59,0),0)</f>
        <v>13</v>
      </c>
      <c r="M26" s="41">
        <v>87.4</v>
      </c>
      <c r="N26" s="42">
        <f>IF(+M26,+RANK(M26,M$6:M$59,1),0)</f>
        <v>35</v>
      </c>
      <c r="O26" s="32">
        <f t="shared" si="0"/>
        <v>107</v>
      </c>
      <c r="P26" s="45">
        <f t="shared" si="1"/>
        <v>21</v>
      </c>
      <c r="Q26" s="113"/>
      <c r="R26" s="52"/>
      <c r="S26" s="62"/>
      <c r="T26" s="16"/>
      <c r="U26" s="16"/>
      <c r="V26" s="16"/>
      <c r="W26" s="16"/>
      <c r="X26" s="2"/>
      <c r="Y26" s="2"/>
      <c r="Z26" s="2"/>
      <c r="AA26" s="2"/>
      <c r="AB26" s="2"/>
    </row>
    <row r="27" spans="1:28" ht="13.5" customHeight="1" thickBot="1">
      <c r="A27" s="10"/>
      <c r="B27" s="248" t="s">
        <v>168</v>
      </c>
      <c r="C27" s="244">
        <v>2005</v>
      </c>
      <c r="D27" s="254" t="s">
        <v>23</v>
      </c>
      <c r="E27" s="197">
        <v>9.75</v>
      </c>
      <c r="F27" s="31">
        <f>IF(+E27,+RANK(E27,E$6:E$59,1),0)</f>
        <v>15</v>
      </c>
      <c r="G27" s="41">
        <v>11.3</v>
      </c>
      <c r="H27" s="198">
        <f>IF(+G27,+RANK(G27,G$6:G$59,1),0)</f>
        <v>27</v>
      </c>
      <c r="I27" s="43">
        <v>3.36</v>
      </c>
      <c r="J27" s="42">
        <f>IF(+I27,+RANK(I27,I$6:I$59,0),0)</f>
        <v>14</v>
      </c>
      <c r="K27" s="40">
        <v>23.37</v>
      </c>
      <c r="L27" s="31">
        <f>IF(+K27,+RANK(K27,K$6:K$59,0),0)</f>
        <v>22</v>
      </c>
      <c r="M27" s="41">
        <v>87.9</v>
      </c>
      <c r="N27" s="42">
        <f>IF(+M27,+RANK(M27,M$6:M$59,1),0)</f>
        <v>37</v>
      </c>
      <c r="O27" s="32">
        <f t="shared" si="0"/>
        <v>115</v>
      </c>
      <c r="P27" s="45">
        <f t="shared" si="1"/>
        <v>22</v>
      </c>
      <c r="Q27" s="113"/>
      <c r="R27" s="52"/>
      <c r="S27" s="62"/>
      <c r="T27" s="16"/>
      <c r="U27" s="16"/>
      <c r="V27" s="16"/>
      <c r="W27" s="16"/>
      <c r="X27" s="2"/>
      <c r="Y27" s="2"/>
      <c r="Z27" s="2"/>
      <c r="AA27" s="2"/>
      <c r="AB27" s="2"/>
    </row>
    <row r="28" spans="1:28" ht="13.5" customHeight="1" thickBot="1">
      <c r="A28" s="10"/>
      <c r="B28" s="54" t="s">
        <v>169</v>
      </c>
      <c r="C28" s="39">
        <v>2006</v>
      </c>
      <c r="D28" s="203" t="s">
        <v>151</v>
      </c>
      <c r="E28" s="197">
        <v>9.98</v>
      </c>
      <c r="F28" s="31">
        <f>IF(+E28,+RANK(E28,E$6:E$59,1),0)</f>
        <v>22</v>
      </c>
      <c r="G28" s="41">
        <v>11.1</v>
      </c>
      <c r="H28" s="198">
        <f>IF(+G28,+RANK(G28,G$6:G$59,1),0)</f>
        <v>26</v>
      </c>
      <c r="I28" s="43">
        <v>3.22</v>
      </c>
      <c r="J28" s="42">
        <f>IF(+I28,+RANK(I28,I$6:I$59,0),0)</f>
        <v>23</v>
      </c>
      <c r="K28" s="40">
        <v>23.28</v>
      </c>
      <c r="L28" s="31">
        <f>IF(+K28,+RANK(K28,K$6:K$59,0),0)</f>
        <v>24</v>
      </c>
      <c r="M28" s="41">
        <v>82.1</v>
      </c>
      <c r="N28" s="42">
        <f>IF(+M28,+RANK(M28,M$6:M$59,1),0)</f>
        <v>20</v>
      </c>
      <c r="O28" s="32">
        <f t="shared" si="0"/>
        <v>115</v>
      </c>
      <c r="P28" s="45">
        <f t="shared" si="1"/>
        <v>22</v>
      </c>
      <c r="Q28" s="113"/>
      <c r="R28" s="52"/>
      <c r="S28" s="62"/>
      <c r="T28" s="16"/>
      <c r="U28" s="16"/>
      <c r="V28" s="16"/>
      <c r="W28" s="16"/>
      <c r="X28" s="2"/>
      <c r="Y28" s="2"/>
      <c r="Z28" s="2"/>
      <c r="AA28" s="2"/>
      <c r="AB28" s="2"/>
    </row>
    <row r="29" spans="1:28" ht="13.5" customHeight="1" thickBot="1">
      <c r="A29" s="10"/>
      <c r="B29" s="54" t="s">
        <v>170</v>
      </c>
      <c r="C29" s="39">
        <v>2006</v>
      </c>
      <c r="D29" s="161" t="s">
        <v>42</v>
      </c>
      <c r="E29" s="199">
        <v>9.93</v>
      </c>
      <c r="F29" s="200">
        <f>IF(+E29,+RANK(E29,E$6:E$60,1),0)</f>
        <v>20</v>
      </c>
      <c r="G29" s="201">
        <v>12</v>
      </c>
      <c r="H29" s="202">
        <f>IF(+G29,+RANK(G29,G$6:G$60,1),0)</f>
        <v>41</v>
      </c>
      <c r="I29" s="43">
        <v>3.12</v>
      </c>
      <c r="J29" s="42">
        <f>IF(+I29,+RANK(I29,I$6:I$60,0),0)</f>
        <v>26</v>
      </c>
      <c r="K29" s="40">
        <v>27.95</v>
      </c>
      <c r="L29" s="31">
        <f>IF(+K29,+RANK(K29,K$6:K$60,0),0)</f>
        <v>11</v>
      </c>
      <c r="M29" s="41">
        <v>81.5</v>
      </c>
      <c r="N29" s="42">
        <f>IF(+M29,+RANK(M29,M$6:M$60,1),0)</f>
        <v>19</v>
      </c>
      <c r="O29" s="32">
        <f t="shared" si="0"/>
        <v>117</v>
      </c>
      <c r="P29" s="45">
        <f t="shared" si="1"/>
        <v>24</v>
      </c>
      <c r="Q29" s="112"/>
      <c r="R29" s="52"/>
      <c r="S29" s="62"/>
      <c r="T29" s="16"/>
      <c r="U29" s="16"/>
      <c r="V29" s="16"/>
      <c r="W29" s="16"/>
      <c r="X29" s="2"/>
      <c r="Y29" s="2"/>
      <c r="Z29" s="2"/>
      <c r="AA29" s="2"/>
      <c r="AB29" s="2"/>
    </row>
    <row r="30" spans="1:28" ht="13.5" customHeight="1" thickBot="1">
      <c r="A30" s="10"/>
      <c r="B30" s="54" t="s">
        <v>171</v>
      </c>
      <c r="C30" s="39">
        <v>2005</v>
      </c>
      <c r="D30" s="192" t="s">
        <v>27</v>
      </c>
      <c r="E30" s="252">
        <v>10.25</v>
      </c>
      <c r="F30" s="270">
        <f>IF(+E30,+RANK(E30,E$6:E$59,1),0)</f>
        <v>28</v>
      </c>
      <c r="G30" s="196">
        <v>10.8</v>
      </c>
      <c r="H30" s="253">
        <f>IF(+G30,+RANK(G30,G$6:G$59,1),0)</f>
        <v>24</v>
      </c>
      <c r="I30" s="43">
        <v>3.08</v>
      </c>
      <c r="J30" s="42">
        <f>IF(+I30,+RANK(I30,I$6:I$59,0),0)</f>
        <v>30</v>
      </c>
      <c r="K30" s="40">
        <v>25.49</v>
      </c>
      <c r="L30" s="31">
        <f>IF(+K30,+RANK(K30,K$6:K$59,0),0)</f>
        <v>17</v>
      </c>
      <c r="M30" s="41">
        <v>84.2</v>
      </c>
      <c r="N30" s="42">
        <f>IF(+M30,+RANK(M30,M$6:M$59,1),0)</f>
        <v>24</v>
      </c>
      <c r="O30" s="32">
        <f t="shared" si="0"/>
        <v>123</v>
      </c>
      <c r="P30" s="45">
        <f t="shared" si="1"/>
        <v>25</v>
      </c>
      <c r="Q30" s="112"/>
      <c r="R30" s="52"/>
      <c r="S30" s="62"/>
      <c r="T30" s="16"/>
      <c r="U30" s="16"/>
      <c r="V30" s="16"/>
      <c r="W30" s="16"/>
      <c r="X30" s="2"/>
      <c r="Y30" s="2"/>
      <c r="Z30" s="2"/>
      <c r="AA30" s="2"/>
      <c r="AB30" s="2"/>
    </row>
    <row r="31" spans="1:28" ht="13.5" customHeight="1" thickBot="1">
      <c r="A31" s="10"/>
      <c r="B31" s="54" t="s">
        <v>172</v>
      </c>
      <c r="C31" s="39">
        <v>2006</v>
      </c>
      <c r="D31" s="161" t="s">
        <v>23</v>
      </c>
      <c r="E31" s="197">
        <v>10.19</v>
      </c>
      <c r="F31" s="31">
        <f>IF(+E31,+RANK(E31,E$6:E$60,1),0)</f>
        <v>26</v>
      </c>
      <c r="G31" s="41">
        <v>10.8</v>
      </c>
      <c r="H31" s="198">
        <f>IF(+G31,+RANK(G31,G$6:G$60,1),0)</f>
        <v>24</v>
      </c>
      <c r="I31" s="43">
        <v>2.99</v>
      </c>
      <c r="J31" s="42">
        <f>IF(+I31,+RANK(I31,I$6:I$60,0),0)</f>
        <v>36</v>
      </c>
      <c r="K31" s="40">
        <v>29.17</v>
      </c>
      <c r="L31" s="31">
        <f>IF(+K31,+RANK(K31,K$6:K$60,0),0)</f>
        <v>10</v>
      </c>
      <c r="M31" s="41">
        <v>86.3</v>
      </c>
      <c r="N31" s="42">
        <f>IF(+M31,+RANK(M31,M$6:M$60,1),0)</f>
        <v>30</v>
      </c>
      <c r="O31" s="32">
        <f t="shared" si="0"/>
        <v>126</v>
      </c>
      <c r="P31" s="45">
        <f t="shared" si="1"/>
        <v>26</v>
      </c>
      <c r="Q31" s="112"/>
      <c r="R31" s="52"/>
      <c r="S31" s="62"/>
      <c r="T31" s="16"/>
      <c r="U31" s="16"/>
      <c r="V31" s="16"/>
      <c r="W31" s="16"/>
      <c r="X31" s="2"/>
      <c r="Y31" s="2"/>
      <c r="Z31" s="2"/>
      <c r="AA31" s="2"/>
      <c r="AB31" s="2"/>
    </row>
    <row r="32" spans="1:28" ht="13.5" customHeight="1" thickBot="1">
      <c r="A32" s="10"/>
      <c r="B32" s="54" t="s">
        <v>173</v>
      </c>
      <c r="C32" s="39">
        <v>2006</v>
      </c>
      <c r="D32" s="161" t="s">
        <v>23</v>
      </c>
      <c r="E32" s="197">
        <v>10.04</v>
      </c>
      <c r="F32" s="31">
        <f>IF(+E32,+RANK(E32,E$6:E$59,1),0)</f>
        <v>23</v>
      </c>
      <c r="G32" s="41">
        <v>10.3</v>
      </c>
      <c r="H32" s="198">
        <f>IF(+G32,+RANK(G32,G$6:G$59,1),0)</f>
        <v>8</v>
      </c>
      <c r="I32" s="43">
        <v>3.28</v>
      </c>
      <c r="J32" s="42">
        <f>IF(+I32,+RANK(I32,I$6:I$59,0),0)</f>
        <v>20</v>
      </c>
      <c r="K32" s="40">
        <v>20.21</v>
      </c>
      <c r="L32" s="31">
        <f>IF(+K32,+RANK(K32,K$6:K$59,0),0)</f>
        <v>37</v>
      </c>
      <c r="M32" s="41">
        <v>89.6</v>
      </c>
      <c r="N32" s="42">
        <f>IF(+M32,+RANK(M32,M$6:M$59,1),0)</f>
        <v>39</v>
      </c>
      <c r="O32" s="32">
        <f t="shared" si="0"/>
        <v>127</v>
      </c>
      <c r="P32" s="45">
        <f t="shared" si="1"/>
        <v>27</v>
      </c>
      <c r="Q32" s="113"/>
      <c r="R32" s="52"/>
      <c r="S32" s="62"/>
      <c r="T32" s="16"/>
      <c r="U32" s="16"/>
      <c r="V32" s="16"/>
      <c r="W32" s="16"/>
      <c r="X32" s="2"/>
      <c r="Y32" s="2"/>
      <c r="Z32" s="2"/>
      <c r="AA32" s="2"/>
      <c r="AB32" s="2"/>
    </row>
    <row r="33" spans="1:28" ht="13.5" customHeight="1" thickBot="1">
      <c r="A33" s="10"/>
      <c r="B33" s="54" t="s">
        <v>174</v>
      </c>
      <c r="C33" s="39">
        <v>2006</v>
      </c>
      <c r="D33" s="203" t="s">
        <v>151</v>
      </c>
      <c r="E33" s="197">
        <v>10.47</v>
      </c>
      <c r="F33" s="31">
        <f>IF(+E33,+RANK(E33,E$6:E$59,1),0)</f>
        <v>32</v>
      </c>
      <c r="G33" s="41">
        <v>10.6</v>
      </c>
      <c r="H33" s="198">
        <f>IF(+G33,+RANK(G33,G$6:G$59,1),0)</f>
        <v>17</v>
      </c>
      <c r="I33" s="43">
        <v>2.9</v>
      </c>
      <c r="J33" s="42">
        <f>IF(+I33,+RANK(I33,I$6:I$59,0),0)</f>
        <v>40</v>
      </c>
      <c r="K33" s="40">
        <v>20.3</v>
      </c>
      <c r="L33" s="31">
        <f>IF(+K33,+RANK(K33,K$6:K$59,0),0)</f>
        <v>33</v>
      </c>
      <c r="M33" s="41">
        <v>75.9</v>
      </c>
      <c r="N33" s="42">
        <f>IF(+M33,+RANK(M33,M$6:M$59,1),0)</f>
        <v>7</v>
      </c>
      <c r="O33" s="32">
        <f t="shared" si="0"/>
        <v>129</v>
      </c>
      <c r="P33" s="45">
        <f t="shared" si="1"/>
        <v>28</v>
      </c>
      <c r="Q33" s="112"/>
      <c r="R33" s="52"/>
      <c r="S33" s="62"/>
      <c r="T33" s="16"/>
      <c r="U33" s="16"/>
      <c r="V33" s="16"/>
      <c r="W33" s="16"/>
      <c r="X33" s="2"/>
      <c r="Y33" s="2"/>
      <c r="Z33" s="2"/>
      <c r="AA33" s="2"/>
      <c r="AB33" s="2"/>
    </row>
    <row r="34" spans="1:28" ht="13.5" customHeight="1" thickBot="1">
      <c r="A34" s="10"/>
      <c r="B34" s="57" t="s">
        <v>175</v>
      </c>
      <c r="C34" s="39">
        <v>2005</v>
      </c>
      <c r="D34" s="161" t="s">
        <v>36</v>
      </c>
      <c r="E34" s="197">
        <v>9.78</v>
      </c>
      <c r="F34" s="31">
        <f>IF(+E34,+RANK(E34,E$6:E$59,1),0)</f>
        <v>16</v>
      </c>
      <c r="G34" s="41">
        <v>11.3</v>
      </c>
      <c r="H34" s="198">
        <f>IF(+G34,+RANK(G34,G$6:G$59,1),0)</f>
        <v>27</v>
      </c>
      <c r="I34" s="43">
        <v>3.02</v>
      </c>
      <c r="J34" s="42">
        <f>IF(+I34,+RANK(I34,I$6:I$59,0),0)</f>
        <v>33</v>
      </c>
      <c r="K34" s="40">
        <v>24.47</v>
      </c>
      <c r="L34" s="31">
        <f>IF(+K34,+RANK(K34,K$6:K$59,0),0)</f>
        <v>20</v>
      </c>
      <c r="M34" s="41">
        <v>92.6</v>
      </c>
      <c r="N34" s="42">
        <f>IF(+M34,+RANK(M34,M$6:M$59,1),0)</f>
        <v>45</v>
      </c>
      <c r="O34" s="32">
        <f t="shared" si="0"/>
        <v>141</v>
      </c>
      <c r="P34" s="45">
        <f t="shared" si="1"/>
        <v>29</v>
      </c>
      <c r="Q34" s="112"/>
      <c r="R34" s="52"/>
      <c r="S34" s="62"/>
      <c r="T34" s="16"/>
      <c r="U34" s="16"/>
      <c r="V34" s="16"/>
      <c r="W34" s="16"/>
      <c r="X34" s="2"/>
      <c r="Y34" s="2"/>
      <c r="Z34" s="2"/>
      <c r="AA34" s="2"/>
      <c r="AB34" s="2"/>
    </row>
    <row r="35" spans="1:28" ht="13.5" customHeight="1" thickBot="1">
      <c r="A35" s="10"/>
      <c r="B35" s="54" t="s">
        <v>176</v>
      </c>
      <c r="C35" s="39">
        <v>2005</v>
      </c>
      <c r="D35" s="161" t="s">
        <v>36</v>
      </c>
      <c r="E35" s="197">
        <v>10.5</v>
      </c>
      <c r="F35" s="31">
        <f>IF(+E35,+RANK(E35,E$6:E$60,1),0)</f>
        <v>34</v>
      </c>
      <c r="G35" s="41">
        <v>11.3</v>
      </c>
      <c r="H35" s="198">
        <f>IF(+G35,+RANK(G35,G$6:G$60,1),0)</f>
        <v>27</v>
      </c>
      <c r="I35" s="43">
        <v>3.24</v>
      </c>
      <c r="J35" s="42">
        <f>IF(+I35,+RANK(I35,I$6:I$60,0),0)</f>
        <v>22</v>
      </c>
      <c r="K35" s="40">
        <v>14.08</v>
      </c>
      <c r="L35" s="31">
        <f>IF(+K35,+RANK(K35,K$6:K$60,0),0)</f>
        <v>45</v>
      </c>
      <c r="M35" s="41">
        <v>86.6</v>
      </c>
      <c r="N35" s="42">
        <f>IF(+M35,+RANK(M35,M$6:M$60,1),0)</f>
        <v>31</v>
      </c>
      <c r="O35" s="32">
        <f t="shared" si="0"/>
        <v>159</v>
      </c>
      <c r="P35" s="45">
        <f t="shared" si="1"/>
        <v>30</v>
      </c>
      <c r="Q35" s="113"/>
      <c r="R35" s="52"/>
      <c r="S35" s="62"/>
      <c r="T35" s="16"/>
      <c r="U35" s="16"/>
      <c r="V35" s="16"/>
      <c r="W35" s="16"/>
      <c r="X35" s="2"/>
      <c r="Y35" s="2"/>
      <c r="Z35" s="2"/>
      <c r="AA35" s="2"/>
      <c r="AB35" s="2"/>
    </row>
    <row r="36" spans="1:28" ht="13.5" customHeight="1" thickBot="1">
      <c r="A36" s="10"/>
      <c r="B36" s="54" t="s">
        <v>177</v>
      </c>
      <c r="C36" s="39">
        <v>2006</v>
      </c>
      <c r="D36" s="161" t="s">
        <v>36</v>
      </c>
      <c r="E36" s="199">
        <v>10.3</v>
      </c>
      <c r="F36" s="200">
        <f>IF(+E36,+RANK(E36,E$6:E$60,1),0)</f>
        <v>30</v>
      </c>
      <c r="G36" s="201">
        <v>11.3</v>
      </c>
      <c r="H36" s="202">
        <f>IF(+G36,+RANK(G36,G$6:G$60,1),0)</f>
        <v>27</v>
      </c>
      <c r="I36" s="43">
        <v>2.91</v>
      </c>
      <c r="J36" s="42">
        <f>IF(+I36,+RANK(I36,I$6:I$60,0),0)</f>
        <v>38</v>
      </c>
      <c r="K36" s="40">
        <v>17.85</v>
      </c>
      <c r="L36" s="31">
        <f>IF(+K36,+RANK(K36,K$6:K$60,0),0)</f>
        <v>38</v>
      </c>
      <c r="M36" s="41">
        <v>85.5</v>
      </c>
      <c r="N36" s="42">
        <f>IF(+M36,+RANK(M36,M$6:M$60,1),0)</f>
        <v>28</v>
      </c>
      <c r="O36" s="32">
        <f t="shared" si="0"/>
        <v>161</v>
      </c>
      <c r="P36" s="45">
        <f t="shared" si="1"/>
        <v>31</v>
      </c>
      <c r="Q36" s="111"/>
      <c r="R36" s="52"/>
      <c r="S36" s="62"/>
      <c r="T36" s="16"/>
      <c r="U36" s="16"/>
      <c r="V36" s="16"/>
      <c r="W36" s="16"/>
      <c r="X36" s="2"/>
      <c r="Y36" s="2"/>
      <c r="Z36" s="2"/>
      <c r="AA36" s="2"/>
      <c r="AB36" s="2"/>
    </row>
    <row r="37" spans="1:28" ht="13.5" customHeight="1" thickBot="1">
      <c r="A37" s="10"/>
      <c r="B37" s="54" t="s">
        <v>178</v>
      </c>
      <c r="C37" s="39">
        <v>2005</v>
      </c>
      <c r="D37" s="161" t="s">
        <v>36</v>
      </c>
      <c r="E37" s="197">
        <v>10.42</v>
      </c>
      <c r="F37" s="31">
        <f>IF(+E37,+RANK(E37,E$6:E$60,1),0)</f>
        <v>31</v>
      </c>
      <c r="G37" s="41">
        <v>12.1</v>
      </c>
      <c r="H37" s="198">
        <f>IF(+G37,+RANK(G37,G$6:G$60,1),0)</f>
        <v>45</v>
      </c>
      <c r="I37" s="43">
        <v>3.11</v>
      </c>
      <c r="J37" s="42">
        <f>IF(+I37,+RANK(I37,I$6:I$60,0),0)</f>
        <v>27</v>
      </c>
      <c r="K37" s="40">
        <v>16.92</v>
      </c>
      <c r="L37" s="31">
        <f>IF(+K37,+RANK(K37,K$6:K$60,0),0)</f>
        <v>41</v>
      </c>
      <c r="M37" s="41">
        <v>82.5</v>
      </c>
      <c r="N37" s="42">
        <f>IF(+M37,+RANK(M37,M$6:M$60,1),0)</f>
        <v>22</v>
      </c>
      <c r="O37" s="32">
        <f t="shared" si="0"/>
        <v>166</v>
      </c>
      <c r="P37" s="45">
        <f t="shared" si="1"/>
        <v>32</v>
      </c>
      <c r="Q37" s="111"/>
      <c r="R37" s="52"/>
      <c r="S37" s="62"/>
      <c r="T37" s="16"/>
      <c r="U37" s="16"/>
      <c r="V37" s="16"/>
      <c r="W37" s="16"/>
      <c r="X37" s="2"/>
      <c r="Y37" s="2"/>
      <c r="Z37" s="2"/>
      <c r="AA37" s="2"/>
      <c r="AB37" s="2"/>
    </row>
    <row r="38" spans="1:28" ht="13.5" customHeight="1" thickBot="1">
      <c r="A38" s="10"/>
      <c r="B38" s="57" t="s">
        <v>179</v>
      </c>
      <c r="C38" s="39">
        <v>2006</v>
      </c>
      <c r="D38" s="161" t="s">
        <v>23</v>
      </c>
      <c r="E38" s="197">
        <v>10.7</v>
      </c>
      <c r="F38" s="31">
        <f>IF(+E38,+RANK(E38,E$6:E$59,1),0)</f>
        <v>41</v>
      </c>
      <c r="G38" s="41">
        <v>11.8</v>
      </c>
      <c r="H38" s="198">
        <f>IF(+G38,+RANK(G38,G$6:G$59,1),0)</f>
        <v>37</v>
      </c>
      <c r="I38" s="43">
        <v>3.11</v>
      </c>
      <c r="J38" s="42">
        <f>IF(+I38,+RANK(I38,I$6:I$59,0),0)</f>
        <v>27</v>
      </c>
      <c r="K38" s="40">
        <v>20.3</v>
      </c>
      <c r="L38" s="31">
        <f>IF(+K38,+RANK(K38,K$6:K$59,0),0)</f>
        <v>33</v>
      </c>
      <c r="M38" s="41">
        <v>85.8</v>
      </c>
      <c r="N38" s="42">
        <f>IF(+M38,+RANK(M38,M$6:M$59,1),0)</f>
        <v>29</v>
      </c>
      <c r="O38" s="32">
        <f aca="true" t="shared" si="2" ref="O38:O59">+IF(+AND(+F38&gt;0,+H38&gt;0,+J38&gt;0,+L38&gt;0,+N38&gt;0),+F38+H38+J38+L38+N38,"nekompletní")</f>
        <v>167</v>
      </c>
      <c r="P38" s="45">
        <f aca="true" t="shared" si="3" ref="P38:P59">IF(+O38&lt;&gt;"nekompletní",+RANK(O38,O$6:O$59,1),0)</f>
        <v>33</v>
      </c>
      <c r="Q38" s="115"/>
      <c r="R38" s="52"/>
      <c r="S38" s="62"/>
      <c r="T38" s="16"/>
      <c r="U38" s="16"/>
      <c r="V38" s="16"/>
      <c r="W38" s="16"/>
      <c r="X38" s="2"/>
      <c r="Y38" s="2"/>
      <c r="Z38" s="2"/>
      <c r="AA38" s="2"/>
      <c r="AB38" s="2"/>
    </row>
    <row r="39" spans="1:28" ht="13.5" customHeight="1" thickBot="1">
      <c r="A39" s="10"/>
      <c r="B39" s="57" t="s">
        <v>180</v>
      </c>
      <c r="C39" s="39">
        <v>2005</v>
      </c>
      <c r="D39" s="161" t="s">
        <v>23</v>
      </c>
      <c r="E39" s="197">
        <v>10.54</v>
      </c>
      <c r="F39" s="31">
        <f>IF(+E39,+RANK(E39,E$6:E$60,1),0)</f>
        <v>37</v>
      </c>
      <c r="G39" s="41">
        <v>11.3</v>
      </c>
      <c r="H39" s="198">
        <f>IF(+G39,+RANK(G39,G$6:G$60,1),0)</f>
        <v>27</v>
      </c>
      <c r="I39" s="43">
        <v>3.13</v>
      </c>
      <c r="J39" s="42">
        <f>IF(+I39,+RANK(I39,I$6:I$60,0),0)</f>
        <v>25</v>
      </c>
      <c r="K39" s="40">
        <v>17.39</v>
      </c>
      <c r="L39" s="31">
        <f>IF(+K39,+RANK(K39,K$6:K$60,0),0)</f>
        <v>40</v>
      </c>
      <c r="M39" s="41">
        <v>89.6</v>
      </c>
      <c r="N39" s="42">
        <f>IF(+M39,+RANK(M39,M$6:M$60,1),0)</f>
        <v>39</v>
      </c>
      <c r="O39" s="32">
        <f t="shared" si="2"/>
        <v>168</v>
      </c>
      <c r="P39" s="45">
        <f t="shared" si="3"/>
        <v>34</v>
      </c>
      <c r="Q39" s="111"/>
      <c r="R39" s="52"/>
      <c r="S39" s="62"/>
      <c r="T39" s="16"/>
      <c r="U39" s="16"/>
      <c r="V39" s="16"/>
      <c r="W39" s="16"/>
      <c r="X39" s="2"/>
      <c r="Y39" s="2"/>
      <c r="Z39" s="2"/>
      <c r="AA39" s="2"/>
      <c r="AB39" s="2"/>
    </row>
    <row r="40" spans="1:28" ht="13.5" customHeight="1" thickBot="1">
      <c r="A40" s="10"/>
      <c r="B40" s="54" t="s">
        <v>181</v>
      </c>
      <c r="C40" s="39">
        <v>2006</v>
      </c>
      <c r="D40" s="161" t="s">
        <v>42</v>
      </c>
      <c r="E40" s="197">
        <v>10.09</v>
      </c>
      <c r="F40" s="31">
        <f>IF(+E40,+RANK(E40,E$6:E$60,1),0)</f>
        <v>25</v>
      </c>
      <c r="G40" s="41">
        <v>11.3</v>
      </c>
      <c r="H40" s="198">
        <f>IF(+G40,+RANK(G40,G$6:G$60,1),0)</f>
        <v>27</v>
      </c>
      <c r="I40" s="43">
        <v>3.09</v>
      </c>
      <c r="J40" s="42">
        <f>IF(+I40,+RANK(I40,I$6:I$60,0),0)</f>
        <v>29</v>
      </c>
      <c r="K40" s="40">
        <v>16.07</v>
      </c>
      <c r="L40" s="31">
        <f>IF(+K40,+RANK(K40,K$6:K$60,0),0)</f>
        <v>42</v>
      </c>
      <c r="M40" s="41">
        <v>93.4</v>
      </c>
      <c r="N40" s="42">
        <f>IF(+M40,+RANK(M40,M$6:M$60,1),0)</f>
        <v>47</v>
      </c>
      <c r="O40" s="32">
        <f t="shared" si="2"/>
        <v>170</v>
      </c>
      <c r="P40" s="45">
        <f t="shared" si="3"/>
        <v>35</v>
      </c>
      <c r="Q40" s="111"/>
      <c r="R40" s="52"/>
      <c r="S40" s="62"/>
      <c r="T40" s="16"/>
      <c r="U40" s="16"/>
      <c r="V40" s="16"/>
      <c r="W40" s="16"/>
      <c r="X40" s="2"/>
      <c r="Y40" s="2"/>
      <c r="Z40" s="2"/>
      <c r="AA40" s="2"/>
      <c r="AB40" s="2"/>
    </row>
    <row r="41" spans="1:28" ht="13.5" customHeight="1" thickBot="1">
      <c r="A41" s="10"/>
      <c r="B41" s="54" t="s">
        <v>182</v>
      </c>
      <c r="C41" s="39">
        <v>2006</v>
      </c>
      <c r="D41" s="203" t="s">
        <v>151</v>
      </c>
      <c r="E41" s="197">
        <v>10.93</v>
      </c>
      <c r="F41" s="31">
        <f>IF(+E41,+RANK(E41,E$6:E$60,1),0)</f>
        <v>44</v>
      </c>
      <c r="G41" s="41">
        <v>11.9</v>
      </c>
      <c r="H41" s="198">
        <f>IF(+G41,+RANK(G41,G$6:G$60,1),0)</f>
        <v>38</v>
      </c>
      <c r="I41" s="43">
        <v>2.88</v>
      </c>
      <c r="J41" s="42">
        <f>IF(+I41,+RANK(I41,I$6:I$60,0),0)</f>
        <v>41</v>
      </c>
      <c r="K41" s="40">
        <v>23.01</v>
      </c>
      <c r="L41" s="31">
        <f>IF(+K41,+RANK(K41,K$6:K$60,0),0)</f>
        <v>26</v>
      </c>
      <c r="M41" s="41">
        <v>85.3</v>
      </c>
      <c r="N41" s="42">
        <f>IF(+M41,+RANK(M41,M$6:M$60,1),0)</f>
        <v>27</v>
      </c>
      <c r="O41" s="32">
        <f t="shared" si="2"/>
        <v>176</v>
      </c>
      <c r="P41" s="45">
        <f t="shared" si="3"/>
        <v>36</v>
      </c>
      <c r="Q41" s="111"/>
      <c r="R41" s="52"/>
      <c r="S41" s="62"/>
      <c r="T41" s="16"/>
      <c r="U41" s="16"/>
      <c r="V41" s="16"/>
      <c r="W41" s="16"/>
      <c r="X41" s="2"/>
      <c r="Y41" s="2"/>
      <c r="Z41" s="2"/>
      <c r="AA41" s="2"/>
      <c r="AB41" s="2"/>
    </row>
    <row r="42" spans="1:28" ht="13.5" customHeight="1" thickBot="1">
      <c r="A42" s="10"/>
      <c r="B42" s="54" t="s">
        <v>183</v>
      </c>
      <c r="C42" s="39">
        <v>2006</v>
      </c>
      <c r="D42" s="203" t="s">
        <v>28</v>
      </c>
      <c r="E42" s="197">
        <v>10.5</v>
      </c>
      <c r="F42" s="31">
        <f>IF(+E42,+RANK(E42,E$6:E$59,1),0)</f>
        <v>34</v>
      </c>
      <c r="G42" s="41">
        <v>12.2</v>
      </c>
      <c r="H42" s="198">
        <f>IF(+G42,+RANK(G42,G$6:G$59,1),0)</f>
        <v>47</v>
      </c>
      <c r="I42" s="43">
        <v>2.91</v>
      </c>
      <c r="J42" s="42">
        <f>IF(+I42,+RANK(I42,I$6:I$59,0),0)</f>
        <v>38</v>
      </c>
      <c r="K42" s="40">
        <v>21.49</v>
      </c>
      <c r="L42" s="31">
        <f>IF(+K42,+RANK(K42,K$6:K$59,0),0)</f>
        <v>28</v>
      </c>
      <c r="M42" s="41">
        <v>86.8</v>
      </c>
      <c r="N42" s="42">
        <f>IF(+M42,+RANK(M42,M$6:M$59,1),0)</f>
        <v>32</v>
      </c>
      <c r="O42" s="32">
        <f t="shared" si="2"/>
        <v>179</v>
      </c>
      <c r="P42" s="45">
        <f t="shared" si="3"/>
        <v>37</v>
      </c>
      <c r="Q42" s="111"/>
      <c r="R42" s="52"/>
      <c r="S42" s="62"/>
      <c r="T42" s="16"/>
      <c r="U42" s="2"/>
      <c r="V42" s="2"/>
      <c r="W42" s="2"/>
      <c r="X42" s="2"/>
      <c r="Y42" s="2"/>
      <c r="Z42" s="2"/>
      <c r="AA42" s="2"/>
      <c r="AB42" s="2"/>
    </row>
    <row r="43" spans="1:28" ht="13.5" customHeight="1" thickBot="1">
      <c r="A43" s="10"/>
      <c r="B43" s="54" t="s">
        <v>184</v>
      </c>
      <c r="C43" s="39">
        <v>2006</v>
      </c>
      <c r="D43" s="203" t="s">
        <v>27</v>
      </c>
      <c r="E43" s="199">
        <v>10.81</v>
      </c>
      <c r="F43" s="200">
        <f>IF(+E43,+RANK(E43,E$6:E$60,1),0)</f>
        <v>43</v>
      </c>
      <c r="G43" s="201">
        <v>12.3</v>
      </c>
      <c r="H43" s="202">
        <f>IF(+G43,+RANK(G43,G$6:G$60,1),0)</f>
        <v>48</v>
      </c>
      <c r="I43" s="43">
        <v>3</v>
      </c>
      <c r="J43" s="42">
        <f>IF(+I43,+RANK(I43,I$6:I$60,0),0)</f>
        <v>35</v>
      </c>
      <c r="K43" s="40">
        <v>25.27</v>
      </c>
      <c r="L43" s="31">
        <f>IF(+K43,+RANK(K43,K$6:K$60,0),0)</f>
        <v>18</v>
      </c>
      <c r="M43" s="41">
        <v>87.7</v>
      </c>
      <c r="N43" s="42">
        <f>IF(+M43,+RANK(M43,M$6:M$60,1),0)</f>
        <v>36</v>
      </c>
      <c r="O43" s="32">
        <f t="shared" si="2"/>
        <v>180</v>
      </c>
      <c r="P43" s="45">
        <f t="shared" si="3"/>
        <v>38</v>
      </c>
      <c r="Q43" s="111"/>
      <c r="R43" s="52"/>
      <c r="S43" s="62"/>
      <c r="T43" s="16"/>
      <c r="U43" s="2"/>
      <c r="V43" s="2"/>
      <c r="W43" s="2"/>
      <c r="X43" s="2"/>
      <c r="Y43" s="2"/>
      <c r="Z43" s="2"/>
      <c r="AA43" s="2"/>
      <c r="AB43" s="2"/>
    </row>
    <row r="44" spans="1:28" ht="13.5" customHeight="1" thickBot="1">
      <c r="A44" s="10"/>
      <c r="B44" s="57" t="s">
        <v>185</v>
      </c>
      <c r="C44" s="39">
        <v>2006</v>
      </c>
      <c r="D44" s="161" t="s">
        <v>23</v>
      </c>
      <c r="E44" s="252">
        <v>10.66</v>
      </c>
      <c r="F44" s="270">
        <f>IF(+E44,+RANK(E44,E$6:E$59,1),0)</f>
        <v>39</v>
      </c>
      <c r="G44" s="196">
        <v>11.6</v>
      </c>
      <c r="H44" s="253">
        <f>IF(+G44,+RANK(G44,G$6:G$59,1),0)</f>
        <v>35</v>
      </c>
      <c r="I44" s="43">
        <v>3.06</v>
      </c>
      <c r="J44" s="42">
        <f>IF(+I44,+RANK(I44,I$6:I$59,0),0)</f>
        <v>31</v>
      </c>
      <c r="K44" s="40">
        <v>12.88</v>
      </c>
      <c r="L44" s="31">
        <f>IF(+K44,+RANK(K44,K$6:K$59,0),0)</f>
        <v>47</v>
      </c>
      <c r="M44" s="41">
        <v>89.8</v>
      </c>
      <c r="N44" s="42">
        <f>IF(+M44,+RANK(M44,M$6:M$59,1),0)</f>
        <v>41</v>
      </c>
      <c r="O44" s="32">
        <f t="shared" si="2"/>
        <v>193</v>
      </c>
      <c r="P44" s="45">
        <f t="shared" si="3"/>
        <v>39</v>
      </c>
      <c r="Q44" s="111"/>
      <c r="R44" s="52"/>
      <c r="S44" s="62"/>
      <c r="T44" s="16"/>
      <c r="U44" s="2"/>
      <c r="V44" s="2"/>
      <c r="W44" s="2"/>
      <c r="X44" s="2"/>
      <c r="Y44" s="76"/>
      <c r="Z44" s="76"/>
      <c r="AA44" s="2"/>
      <c r="AB44" s="2"/>
    </row>
    <row r="45" spans="1:28" ht="13.5" customHeight="1" thickBot="1">
      <c r="A45" s="10"/>
      <c r="B45" s="57" t="s">
        <v>186</v>
      </c>
      <c r="C45" s="39">
        <v>2005</v>
      </c>
      <c r="D45" s="161" t="s">
        <v>23</v>
      </c>
      <c r="E45" s="197">
        <v>10.7</v>
      </c>
      <c r="F45" s="31">
        <f>IF(+E45,+RANK(E45,E$6:E$59,1),0)</f>
        <v>41</v>
      </c>
      <c r="G45" s="41">
        <v>11.9</v>
      </c>
      <c r="H45" s="198">
        <f>IF(+G45,+RANK(G45,G$6:G$59,1),0)</f>
        <v>38</v>
      </c>
      <c r="I45" s="43">
        <v>2.95</v>
      </c>
      <c r="J45" s="42">
        <f>IF(+I45,+RANK(I45,I$6:I$59,0),0)</f>
        <v>37</v>
      </c>
      <c r="K45" s="40">
        <v>11.64</v>
      </c>
      <c r="L45" s="31">
        <f>IF(+K45,+RANK(K45,K$6:K$59,0),0)</f>
        <v>51</v>
      </c>
      <c r="M45" s="41">
        <v>84.7</v>
      </c>
      <c r="N45" s="42">
        <f>IF(+M45,+RANK(M45,M$6:M$59,1),0)</f>
        <v>26</v>
      </c>
      <c r="O45" s="32">
        <f t="shared" si="2"/>
        <v>193</v>
      </c>
      <c r="P45" s="45">
        <f t="shared" si="3"/>
        <v>39</v>
      </c>
      <c r="Q45" s="111"/>
      <c r="R45" s="52"/>
      <c r="S45" s="62"/>
      <c r="T45" s="16"/>
      <c r="U45" s="2"/>
      <c r="V45" s="2"/>
      <c r="W45" s="2"/>
      <c r="X45" s="2"/>
      <c r="Y45" s="76"/>
      <c r="Z45" s="76"/>
      <c r="AA45" s="2"/>
      <c r="AB45" s="2"/>
    </row>
    <row r="46" spans="1:28" ht="13.5" customHeight="1" thickBot="1">
      <c r="A46" s="10"/>
      <c r="B46" s="54" t="s">
        <v>187</v>
      </c>
      <c r="C46" s="39">
        <v>2006</v>
      </c>
      <c r="D46" s="203" t="s">
        <v>30</v>
      </c>
      <c r="E46" s="197">
        <v>10.68</v>
      </c>
      <c r="F46" s="31">
        <f>IF(+E46,+RANK(E46,E$6:E$60,1),0)</f>
        <v>40</v>
      </c>
      <c r="G46" s="41">
        <v>12</v>
      </c>
      <c r="H46" s="198">
        <f>IF(+G46,+RANK(G46,G$6:G$60,1),0)</f>
        <v>41</v>
      </c>
      <c r="I46" s="43">
        <v>2.82</v>
      </c>
      <c r="J46" s="42">
        <f>IF(+I46,+RANK(I46,I$6:I$60,0),0)</f>
        <v>43</v>
      </c>
      <c r="K46" s="40">
        <v>13.08</v>
      </c>
      <c r="L46" s="31">
        <f>IF(+K46,+RANK(K46,K$6:K$60,0),0)</f>
        <v>46</v>
      </c>
      <c r="M46" s="41">
        <v>84.4</v>
      </c>
      <c r="N46" s="42">
        <f>IF(+M46,+RANK(M46,M$6:M$60,1),0)</f>
        <v>25</v>
      </c>
      <c r="O46" s="32">
        <f t="shared" si="2"/>
        <v>195</v>
      </c>
      <c r="P46" s="45">
        <f t="shared" si="3"/>
        <v>41</v>
      </c>
      <c r="Q46" s="111"/>
      <c r="R46" s="52"/>
      <c r="S46" s="62"/>
      <c r="T46" s="16"/>
      <c r="U46" s="2"/>
      <c r="V46" s="2"/>
      <c r="W46" s="2"/>
      <c r="X46" s="2"/>
      <c r="Y46" s="76"/>
      <c r="Z46" s="76"/>
      <c r="AA46" s="2"/>
      <c r="AB46" s="2"/>
    </row>
    <row r="47" spans="1:28" ht="13.5" customHeight="1" thickBot="1">
      <c r="A47" s="10"/>
      <c r="B47" s="54" t="s">
        <v>188</v>
      </c>
      <c r="C47" s="39">
        <v>2006</v>
      </c>
      <c r="D47" s="203" t="s">
        <v>40</v>
      </c>
      <c r="E47" s="197">
        <v>10.52</v>
      </c>
      <c r="F47" s="31">
        <f>IF(+E47,+RANK(E47,E$6:E$59,1),0)</f>
        <v>36</v>
      </c>
      <c r="G47" s="41">
        <v>11.4</v>
      </c>
      <c r="H47" s="198">
        <f>IF(+G47,+RANK(G47,G$6:G$59,1),0)</f>
        <v>33</v>
      </c>
      <c r="I47" s="43">
        <v>3.01</v>
      </c>
      <c r="J47" s="42">
        <f>IF(+I47,+RANK(I47,I$6:I$59,0),0)</f>
        <v>34</v>
      </c>
      <c r="K47" s="40">
        <v>12.3</v>
      </c>
      <c r="L47" s="31">
        <f>IF(+K47,+RANK(K47,K$6:K$59,0),0)</f>
        <v>49</v>
      </c>
      <c r="M47" s="41">
        <v>92.3</v>
      </c>
      <c r="N47" s="42">
        <f>IF(+M47,+RANK(M47,M$6:M$59,1),0)</f>
        <v>44</v>
      </c>
      <c r="O47" s="32">
        <f t="shared" si="2"/>
        <v>196</v>
      </c>
      <c r="P47" s="45">
        <f t="shared" si="3"/>
        <v>42</v>
      </c>
      <c r="Q47" s="111"/>
      <c r="R47" s="52"/>
      <c r="S47" s="62"/>
      <c r="T47" s="16"/>
      <c r="U47" s="2"/>
      <c r="V47" s="2"/>
      <c r="W47" s="2"/>
      <c r="X47" s="2"/>
      <c r="Y47" s="76"/>
      <c r="Z47" s="76"/>
      <c r="AA47" s="2"/>
      <c r="AB47" s="2"/>
    </row>
    <row r="48" spans="1:28" ht="13.5" customHeight="1" thickBot="1">
      <c r="A48" s="10"/>
      <c r="B48" s="54" t="s">
        <v>189</v>
      </c>
      <c r="C48" s="39">
        <v>2006</v>
      </c>
      <c r="D48" s="203" t="s">
        <v>27</v>
      </c>
      <c r="E48" s="197">
        <v>10.98</v>
      </c>
      <c r="F48" s="31">
        <f>IF(+E48,+RANK(E48,E$6:E$60,1),0)</f>
        <v>46</v>
      </c>
      <c r="G48" s="41">
        <v>12</v>
      </c>
      <c r="H48" s="198">
        <f>IF(+G48,+RANK(G48,G$6:G$60,1),0)</f>
        <v>41</v>
      </c>
      <c r="I48" s="43">
        <v>2.8</v>
      </c>
      <c r="J48" s="42">
        <f>IF(+I48,+RANK(I48,I$6:I$60,0),0)</f>
        <v>46</v>
      </c>
      <c r="K48" s="40">
        <v>21.05</v>
      </c>
      <c r="L48" s="31">
        <f>IF(+K48,+RANK(K48,K$6:K$60,0),0)</f>
        <v>31</v>
      </c>
      <c r="M48" s="41">
        <v>87.1</v>
      </c>
      <c r="N48" s="42">
        <f>IF(+M48,+RANK(M48,M$6:M$60,1),0)</f>
        <v>33</v>
      </c>
      <c r="O48" s="32">
        <f t="shared" si="2"/>
        <v>197</v>
      </c>
      <c r="P48" s="45">
        <f t="shared" si="3"/>
        <v>43</v>
      </c>
      <c r="Q48" s="111"/>
      <c r="R48" s="52"/>
      <c r="S48" s="62"/>
      <c r="T48" s="16"/>
      <c r="U48" s="2"/>
      <c r="V48" s="2"/>
      <c r="W48" s="2"/>
      <c r="X48" s="2"/>
      <c r="Y48" s="76"/>
      <c r="Z48" s="76"/>
      <c r="AA48" s="2"/>
      <c r="AB48" s="2"/>
    </row>
    <row r="49" spans="1:28" ht="13.5" customHeight="1" thickBot="1">
      <c r="A49" s="10"/>
      <c r="B49" s="54" t="s">
        <v>190</v>
      </c>
      <c r="C49" s="39">
        <v>2006</v>
      </c>
      <c r="D49" s="203" t="s">
        <v>40</v>
      </c>
      <c r="E49" s="197">
        <v>10.57</v>
      </c>
      <c r="F49" s="31">
        <f aca="true" t="shared" si="4" ref="F49:F54">IF(+E49,+RANK(E49,E$6:E$59,1),0)</f>
        <v>38</v>
      </c>
      <c r="G49" s="41">
        <v>12.1</v>
      </c>
      <c r="H49" s="198">
        <f aca="true" t="shared" si="5" ref="H49:H54">IF(+G49,+RANK(G49,G$6:G$59,1),0)</f>
        <v>45</v>
      </c>
      <c r="I49" s="43">
        <v>2.68</v>
      </c>
      <c r="J49" s="42">
        <f aca="true" t="shared" si="6" ref="J49:J54">IF(+I49,+RANK(I49,I$6:I$59,0),0)</f>
        <v>48</v>
      </c>
      <c r="K49" s="40">
        <v>11.92</v>
      </c>
      <c r="L49" s="31">
        <f aca="true" t="shared" si="7" ref="L49:L54">IF(+K49,+RANK(K49,K$6:K$59,0),0)</f>
        <v>50</v>
      </c>
      <c r="M49" s="41">
        <v>87.2</v>
      </c>
      <c r="N49" s="42">
        <f aca="true" t="shared" si="8" ref="N49:N54">IF(+M49,+RANK(M49,M$6:M$59,1),0)</f>
        <v>34</v>
      </c>
      <c r="O49" s="32">
        <f t="shared" si="2"/>
        <v>215</v>
      </c>
      <c r="P49" s="45">
        <f t="shared" si="3"/>
        <v>44</v>
      </c>
      <c r="Q49" s="111"/>
      <c r="R49" s="52"/>
      <c r="S49" s="62"/>
      <c r="T49" s="16"/>
      <c r="U49" s="2"/>
      <c r="V49" s="2"/>
      <c r="W49" s="2"/>
      <c r="X49" s="2"/>
      <c r="Y49" s="76"/>
      <c r="Z49" s="76"/>
      <c r="AA49" s="2"/>
      <c r="AB49" s="2"/>
    </row>
    <row r="50" spans="1:28" ht="13.5" customHeight="1" thickBot="1">
      <c r="A50" s="10"/>
      <c r="B50" s="57" t="s">
        <v>191</v>
      </c>
      <c r="C50" s="39">
        <v>2005</v>
      </c>
      <c r="D50" s="161" t="s">
        <v>23</v>
      </c>
      <c r="E50" s="197">
        <v>11.33</v>
      </c>
      <c r="F50" s="31">
        <f t="shared" si="4"/>
        <v>49</v>
      </c>
      <c r="G50" s="41">
        <v>11.9</v>
      </c>
      <c r="H50" s="198">
        <f t="shared" si="5"/>
        <v>38</v>
      </c>
      <c r="I50" s="43">
        <v>2.81</v>
      </c>
      <c r="J50" s="42">
        <f t="shared" si="6"/>
        <v>44</v>
      </c>
      <c r="K50" s="40">
        <v>20.22</v>
      </c>
      <c r="L50" s="31">
        <f t="shared" si="7"/>
        <v>36</v>
      </c>
      <c r="M50" s="41">
        <v>94.5</v>
      </c>
      <c r="N50" s="42">
        <f t="shared" si="8"/>
        <v>48</v>
      </c>
      <c r="O50" s="32">
        <f t="shared" si="2"/>
        <v>215</v>
      </c>
      <c r="P50" s="45">
        <f t="shared" si="3"/>
        <v>44</v>
      </c>
      <c r="Q50" s="111"/>
      <c r="R50" s="52"/>
      <c r="S50" s="62"/>
      <c r="T50" s="16"/>
      <c r="U50" s="2"/>
      <c r="V50" s="2"/>
      <c r="W50" s="2"/>
      <c r="X50" s="2"/>
      <c r="Y50" s="76"/>
      <c r="Z50" s="76"/>
      <c r="AA50" s="2"/>
      <c r="AB50" s="2"/>
    </row>
    <row r="51" spans="1:28" ht="13.5" customHeight="1" thickBot="1">
      <c r="A51" s="10"/>
      <c r="B51" s="54" t="s">
        <v>192</v>
      </c>
      <c r="C51" s="39">
        <v>2006</v>
      </c>
      <c r="D51" s="203" t="s">
        <v>35</v>
      </c>
      <c r="E51" s="252">
        <v>11.2</v>
      </c>
      <c r="F51" s="270">
        <f t="shared" si="4"/>
        <v>48</v>
      </c>
      <c r="G51" s="196">
        <v>11.7</v>
      </c>
      <c r="H51" s="253">
        <f t="shared" si="5"/>
        <v>36</v>
      </c>
      <c r="I51" s="43">
        <v>2.83</v>
      </c>
      <c r="J51" s="42">
        <f t="shared" si="6"/>
        <v>42</v>
      </c>
      <c r="K51" s="40">
        <v>10.28</v>
      </c>
      <c r="L51" s="31">
        <f t="shared" si="7"/>
        <v>52</v>
      </c>
      <c r="M51" s="41">
        <v>88.3</v>
      </c>
      <c r="N51" s="42">
        <f t="shared" si="8"/>
        <v>38</v>
      </c>
      <c r="O51" s="32">
        <f t="shared" si="2"/>
        <v>216</v>
      </c>
      <c r="P51" s="45">
        <f t="shared" si="3"/>
        <v>46</v>
      </c>
      <c r="Q51" s="111"/>
      <c r="R51" s="52"/>
      <c r="S51" s="62"/>
      <c r="T51" s="16"/>
      <c r="U51" s="2"/>
      <c r="V51" s="2"/>
      <c r="W51" s="2"/>
      <c r="X51" s="2"/>
      <c r="Y51" s="76"/>
      <c r="Z51" s="76"/>
      <c r="AA51" s="2"/>
      <c r="AB51" s="2"/>
    </row>
    <row r="52" spans="1:28" ht="13.5" customHeight="1" thickBot="1">
      <c r="A52" s="10"/>
      <c r="B52" s="54" t="s">
        <v>193</v>
      </c>
      <c r="C52" s="39">
        <v>2005</v>
      </c>
      <c r="D52" s="203" t="s">
        <v>28</v>
      </c>
      <c r="E52" s="197">
        <v>10.47</v>
      </c>
      <c r="F52" s="31">
        <f t="shared" si="4"/>
        <v>32</v>
      </c>
      <c r="G52" s="41">
        <v>13</v>
      </c>
      <c r="H52" s="198">
        <f t="shared" si="5"/>
        <v>51</v>
      </c>
      <c r="I52" s="43">
        <v>2.81</v>
      </c>
      <c r="J52" s="42">
        <f t="shared" si="6"/>
        <v>44</v>
      </c>
      <c r="K52" s="40">
        <v>14.96</v>
      </c>
      <c r="L52" s="31">
        <f t="shared" si="7"/>
        <v>44</v>
      </c>
      <c r="M52" s="41">
        <v>98.5</v>
      </c>
      <c r="N52" s="42">
        <f t="shared" si="8"/>
        <v>51</v>
      </c>
      <c r="O52" s="32">
        <f t="shared" si="2"/>
        <v>222</v>
      </c>
      <c r="P52" s="45">
        <f t="shared" si="3"/>
        <v>47</v>
      </c>
      <c r="Q52" s="111"/>
      <c r="R52" s="52"/>
      <c r="S52" s="62"/>
      <c r="T52" s="16"/>
      <c r="U52" s="2"/>
      <c r="V52" s="2"/>
      <c r="W52" s="2"/>
      <c r="X52" s="2"/>
      <c r="Y52" s="76"/>
      <c r="Z52" s="76"/>
      <c r="AA52" s="2"/>
      <c r="AB52" s="2"/>
    </row>
    <row r="53" spans="1:28" ht="13.5" customHeight="1" thickBot="1">
      <c r="A53" s="10"/>
      <c r="B53" s="57" t="s">
        <v>194</v>
      </c>
      <c r="C53" s="39">
        <v>2005</v>
      </c>
      <c r="D53" s="161" t="s">
        <v>23</v>
      </c>
      <c r="E53" s="197">
        <v>11.4</v>
      </c>
      <c r="F53" s="31">
        <f t="shared" si="4"/>
        <v>50</v>
      </c>
      <c r="G53" s="41">
        <v>12</v>
      </c>
      <c r="H53" s="198">
        <f t="shared" si="5"/>
        <v>41</v>
      </c>
      <c r="I53" s="43">
        <v>2.78</v>
      </c>
      <c r="J53" s="42">
        <f t="shared" si="6"/>
        <v>47</v>
      </c>
      <c r="K53" s="40">
        <v>20.75</v>
      </c>
      <c r="L53" s="31">
        <f t="shared" si="7"/>
        <v>32</v>
      </c>
      <c r="M53" s="41">
        <v>102.6</v>
      </c>
      <c r="N53" s="42">
        <f t="shared" si="8"/>
        <v>52</v>
      </c>
      <c r="O53" s="32">
        <f t="shared" si="2"/>
        <v>222</v>
      </c>
      <c r="P53" s="45">
        <f t="shared" si="3"/>
        <v>47</v>
      </c>
      <c r="Q53" s="111"/>
      <c r="R53" s="52"/>
      <c r="S53" s="62"/>
      <c r="T53" s="16"/>
      <c r="U53" s="2"/>
      <c r="V53" s="2"/>
      <c r="W53" s="2"/>
      <c r="X53" s="2"/>
      <c r="Y53" s="76"/>
      <c r="Z53" s="76"/>
      <c r="AA53" s="2"/>
      <c r="AB53" s="2"/>
    </row>
    <row r="54" spans="1:28" ht="13.5" customHeight="1" thickBot="1">
      <c r="A54" s="10"/>
      <c r="B54" s="54" t="s">
        <v>195</v>
      </c>
      <c r="C54" s="39">
        <v>2006</v>
      </c>
      <c r="D54" s="203" t="s">
        <v>40</v>
      </c>
      <c r="E54" s="197">
        <v>10.95</v>
      </c>
      <c r="F54" s="31">
        <f t="shared" si="4"/>
        <v>45</v>
      </c>
      <c r="G54" s="41">
        <v>11.4</v>
      </c>
      <c r="H54" s="198">
        <f t="shared" si="5"/>
        <v>33</v>
      </c>
      <c r="I54" s="43">
        <v>2.47</v>
      </c>
      <c r="J54" s="42">
        <f t="shared" si="6"/>
        <v>51</v>
      </c>
      <c r="K54" s="40">
        <v>12.5</v>
      </c>
      <c r="L54" s="31">
        <f t="shared" si="7"/>
        <v>48</v>
      </c>
      <c r="M54" s="41">
        <v>93.1</v>
      </c>
      <c r="N54" s="42">
        <f t="shared" si="8"/>
        <v>46</v>
      </c>
      <c r="O54" s="32">
        <f t="shared" si="2"/>
        <v>223</v>
      </c>
      <c r="P54" s="45">
        <f t="shared" si="3"/>
        <v>49</v>
      </c>
      <c r="Q54" s="111"/>
      <c r="R54" s="52"/>
      <c r="S54" s="62"/>
      <c r="T54" s="16"/>
      <c r="U54" s="2"/>
      <c r="V54" s="2"/>
      <c r="W54" s="2"/>
      <c r="X54" s="2"/>
      <c r="Y54" s="76"/>
      <c r="Z54" s="76"/>
      <c r="AA54" s="2"/>
      <c r="AB54" s="2"/>
    </row>
    <row r="55" spans="1:28" ht="13.5" customHeight="1" thickBot="1">
      <c r="A55" s="10"/>
      <c r="B55" s="54" t="s">
        <v>196</v>
      </c>
      <c r="C55" s="39">
        <v>2005</v>
      </c>
      <c r="D55" s="203" t="s">
        <v>40</v>
      </c>
      <c r="E55" s="197">
        <v>11.48</v>
      </c>
      <c r="F55" s="31">
        <f>IF(+E55,+RANK(E55,E$6:E$60,1),0)</f>
        <v>51</v>
      </c>
      <c r="G55" s="41">
        <v>12.9</v>
      </c>
      <c r="H55" s="198">
        <f>IF(+G55,+RANK(G55,G$6:G$60,1),0)</f>
        <v>50</v>
      </c>
      <c r="I55" s="43">
        <v>2.53</v>
      </c>
      <c r="J55" s="42">
        <f>IF(+I55,+RANK(I55,I$6:I$60,0),0)</f>
        <v>50</v>
      </c>
      <c r="K55" s="40">
        <v>22.67</v>
      </c>
      <c r="L55" s="31">
        <f>IF(+K55,+RANK(K55,K$6:K$60,0),0)</f>
        <v>27</v>
      </c>
      <c r="M55" s="41">
        <v>95.3</v>
      </c>
      <c r="N55" s="42">
        <f>IF(+M55,+RANK(M55,M$6:M$60,1),0)</f>
        <v>50</v>
      </c>
      <c r="O55" s="32">
        <f t="shared" si="2"/>
        <v>228</v>
      </c>
      <c r="P55" s="45">
        <f t="shared" si="3"/>
        <v>50</v>
      </c>
      <c r="Q55" s="111"/>
      <c r="R55" s="52"/>
      <c r="S55" s="62"/>
      <c r="T55" s="16"/>
      <c r="U55" s="2"/>
      <c r="V55" s="2"/>
      <c r="W55" s="2"/>
      <c r="X55" s="2"/>
      <c r="Y55" s="76"/>
      <c r="Z55" s="76"/>
      <c r="AA55" s="2"/>
      <c r="AB55" s="2"/>
    </row>
    <row r="56" spans="1:28" ht="13.5" customHeight="1" thickBot="1">
      <c r="A56" s="10"/>
      <c r="B56" s="54" t="s">
        <v>197</v>
      </c>
      <c r="C56" s="39">
        <v>2006</v>
      </c>
      <c r="D56" s="203" t="s">
        <v>40</v>
      </c>
      <c r="E56" s="197">
        <v>11.15</v>
      </c>
      <c r="F56" s="31">
        <f>IF(+E56,+RANK(E56,E$6:E$59,1),0)</f>
        <v>47</v>
      </c>
      <c r="G56" s="41">
        <v>12.3</v>
      </c>
      <c r="H56" s="198">
        <f>IF(+G56,+RANK(G56,G$6:G$59,1),0)</f>
        <v>48</v>
      </c>
      <c r="I56" s="43">
        <v>2.62</v>
      </c>
      <c r="J56" s="42">
        <f>IF(+I56,+RANK(I56,I$6:I$59,0),0)</f>
        <v>49</v>
      </c>
      <c r="K56" s="40">
        <v>17.81</v>
      </c>
      <c r="L56" s="31">
        <f>IF(+K56,+RANK(K56,K$6:K$59,0),0)</f>
        <v>39</v>
      </c>
      <c r="M56" s="41">
        <v>95.1</v>
      </c>
      <c r="N56" s="42">
        <f>IF(+M56,+RANK(M56,M$6:M$59,1),0)</f>
        <v>49</v>
      </c>
      <c r="O56" s="32">
        <f t="shared" si="2"/>
        <v>232</v>
      </c>
      <c r="P56" s="45">
        <f t="shared" si="3"/>
        <v>51</v>
      </c>
      <c r="Q56" s="111"/>
      <c r="R56" s="52"/>
      <c r="S56" s="62"/>
      <c r="T56" s="16"/>
      <c r="U56" s="2"/>
      <c r="V56" s="2"/>
      <c r="W56" s="2"/>
      <c r="X56" s="2"/>
      <c r="Y56" s="76"/>
      <c r="Z56" s="76"/>
      <c r="AA56" s="2"/>
      <c r="AB56" s="2"/>
    </row>
    <row r="57" spans="1:28" ht="13.5" customHeight="1" thickBot="1">
      <c r="A57" s="10"/>
      <c r="B57" s="54" t="s">
        <v>198</v>
      </c>
      <c r="C57" s="39">
        <v>2006</v>
      </c>
      <c r="D57" s="161" t="s">
        <v>23</v>
      </c>
      <c r="E57" s="197">
        <v>11.65</v>
      </c>
      <c r="F57" s="31">
        <f>IF(+E57,+RANK(E57,E$6:E$59,1),0)</f>
        <v>52</v>
      </c>
      <c r="G57" s="41">
        <v>13.3</v>
      </c>
      <c r="H57" s="198">
        <f>IF(+G57,+RANK(G57,G$6:G$59,1),0)</f>
        <v>52</v>
      </c>
      <c r="I57" s="43">
        <v>2.3</v>
      </c>
      <c r="J57" s="42">
        <f>IF(+I57,+RANK(I57,I$6:I$59,0),0)</f>
        <v>52</v>
      </c>
      <c r="K57" s="40">
        <v>15.85</v>
      </c>
      <c r="L57" s="31">
        <f>IF(+K57,+RANK(K57,K$6:K$59,0),0)</f>
        <v>43</v>
      </c>
      <c r="M57" s="41">
        <v>91.4</v>
      </c>
      <c r="N57" s="42">
        <f>IF(+M57,+RANK(M57,M$6:M$59,1),0)</f>
        <v>43</v>
      </c>
      <c r="O57" s="32">
        <f t="shared" si="2"/>
        <v>242</v>
      </c>
      <c r="P57" s="45">
        <f t="shared" si="3"/>
        <v>52</v>
      </c>
      <c r="Q57" s="111"/>
      <c r="R57" s="52"/>
      <c r="S57" s="62"/>
      <c r="T57" s="16"/>
      <c r="U57" s="2"/>
      <c r="V57" s="2"/>
      <c r="W57" s="2"/>
      <c r="X57" s="2"/>
      <c r="Y57" s="76"/>
      <c r="Z57" s="76"/>
      <c r="AA57" s="2"/>
      <c r="AB57" s="2"/>
    </row>
    <row r="58" spans="1:28" ht="13.5" customHeight="1" thickBot="1">
      <c r="A58" s="10"/>
      <c r="B58" s="54"/>
      <c r="C58" s="39"/>
      <c r="D58" s="203"/>
      <c r="E58" s="199"/>
      <c r="F58" s="200">
        <f>IF(+E58,+RANK(E58,E$6:E$59,1),0)</f>
        <v>0</v>
      </c>
      <c r="G58" s="201"/>
      <c r="H58" s="202">
        <f>IF(+G58,+RANK(G58,G$6:G$59,1),0)</f>
        <v>0</v>
      </c>
      <c r="I58" s="43"/>
      <c r="J58" s="42">
        <f>IF(+I58,+RANK(I58,I$6:I$59,0),0)</f>
        <v>0</v>
      </c>
      <c r="K58" s="40"/>
      <c r="L58" s="31">
        <f>IF(+K58,+RANK(K58,K$6:K$59,0),0)</f>
        <v>0</v>
      </c>
      <c r="M58" s="41"/>
      <c r="N58" s="42">
        <f>IF(+M58,+RANK(M58,M$6:M$59,1),0)</f>
        <v>0</v>
      </c>
      <c r="O58" s="32" t="str">
        <f t="shared" si="2"/>
        <v>nekompletní</v>
      </c>
      <c r="P58" s="45">
        <f t="shared" si="3"/>
        <v>0</v>
      </c>
      <c r="Q58" s="111"/>
      <c r="R58" s="52"/>
      <c r="S58" s="62"/>
      <c r="T58" s="16"/>
      <c r="U58" s="2"/>
      <c r="V58" s="2"/>
      <c r="W58" s="2"/>
      <c r="X58" s="2"/>
      <c r="Y58" s="76"/>
      <c r="Z58" s="76"/>
      <c r="AA58" s="2"/>
      <c r="AB58" s="2"/>
    </row>
    <row r="59" spans="1:28" ht="13.5" customHeight="1" thickBot="1">
      <c r="A59" s="10"/>
      <c r="B59" s="54"/>
      <c r="C59" s="39"/>
      <c r="D59" s="169"/>
      <c r="E59" s="194"/>
      <c r="F59" s="31">
        <f>IF(+E59,+RANK(E59,E$6:E$59,1),0)</f>
        <v>0</v>
      </c>
      <c r="G59" s="195"/>
      <c r="H59" s="42">
        <f>IF(+G59,+RANK(G59,G$6:G$59,1),0)</f>
        <v>0</v>
      </c>
      <c r="I59" s="43"/>
      <c r="J59" s="42">
        <f>IF(+I59,+RANK(I59,I$6:I$59,0),0)</f>
        <v>0</v>
      </c>
      <c r="K59" s="40"/>
      <c r="L59" s="31">
        <f>IF(+K59,+RANK(K59,K$6:K$59,0),0)</f>
        <v>0</v>
      </c>
      <c r="M59" s="41"/>
      <c r="N59" s="42">
        <f>IF(+M59,+RANK(M59,M$6:M$59,1),0)</f>
        <v>0</v>
      </c>
      <c r="O59" s="32" t="str">
        <f t="shared" si="2"/>
        <v>nekompletní</v>
      </c>
      <c r="P59" s="45">
        <f t="shared" si="3"/>
        <v>0</v>
      </c>
      <c r="Q59" s="111"/>
      <c r="R59" s="52"/>
      <c r="S59" s="62"/>
      <c r="T59" s="16"/>
      <c r="U59" s="2"/>
      <c r="V59" s="2"/>
      <c r="W59" s="2"/>
      <c r="X59" s="2"/>
      <c r="Y59" s="76"/>
      <c r="Z59" s="76"/>
      <c r="AA59" s="2"/>
      <c r="AB59" s="2"/>
    </row>
    <row r="60" spans="1:24" ht="13.5" customHeight="1">
      <c r="A60" s="10"/>
      <c r="B60" s="208"/>
      <c r="C60" s="209"/>
      <c r="D60" s="210"/>
      <c r="E60" s="194"/>
      <c r="F60" s="31">
        <f>IF(+E60,+RANK(E60,E$6:E$60,1),0)</f>
        <v>0</v>
      </c>
      <c r="G60" s="163"/>
      <c r="H60" s="31">
        <f>IF(+G60,+RANK(G60,G$6:G$60,1),0)</f>
        <v>0</v>
      </c>
      <c r="I60" s="164"/>
      <c r="J60" s="31">
        <f>IF(+I60,+RANK(I60,I$6:I$60,0),0)</f>
        <v>0</v>
      </c>
      <c r="K60" s="162"/>
      <c r="L60" s="31">
        <f>IF(+K60,+RANK(K60,K$6:K$60,0),0)</f>
        <v>0</v>
      </c>
      <c r="M60" s="163"/>
      <c r="N60" s="31">
        <f>IF(+M60,+RANK(M60,M$6:M$60,1),0)</f>
        <v>0</v>
      </c>
      <c r="O60" s="165" t="str">
        <f>+IF(+AND(+F60&gt;0,+H60&gt;0,+J60&gt;0,+L67&gt;0,+N60&gt;0),+F60+H60+J60+L67+N60,"nekompletní")</f>
        <v>nekompletní</v>
      </c>
      <c r="P60" s="166">
        <f>IF(+O60&lt;&gt;"nekompletní",+RANK(O60,O$6:O$60,1),0)</f>
        <v>0</v>
      </c>
      <c r="Q60" s="111"/>
      <c r="R60" s="52"/>
      <c r="S60" s="62"/>
      <c r="T60" s="16"/>
      <c r="U60" s="2"/>
      <c r="V60" s="2"/>
      <c r="W60" s="2"/>
      <c r="X60" s="2"/>
    </row>
    <row r="61" spans="1:24" ht="12.75">
      <c r="A61" s="10"/>
      <c r="B61" s="76"/>
      <c r="C61" s="76"/>
      <c r="D61" s="61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2"/>
      <c r="T61" s="2"/>
      <c r="U61" s="2"/>
      <c r="V61" s="2"/>
      <c r="W61" s="2"/>
      <c r="X61" s="2"/>
    </row>
    <row r="62" spans="1:24" ht="12.75">
      <c r="A62" s="10"/>
      <c r="B62" s="76"/>
      <c r="C62" s="76"/>
      <c r="D62" s="61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2"/>
      <c r="T62" s="2"/>
      <c r="U62" s="2"/>
      <c r="V62" s="2"/>
      <c r="W62" s="2"/>
      <c r="X62" s="2"/>
    </row>
    <row r="63" spans="1:24" ht="12.75">
      <c r="A63" s="10"/>
      <c r="B63" s="77" t="s">
        <v>28</v>
      </c>
      <c r="C63" s="78"/>
      <c r="D63" s="16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10"/>
      <c r="B64" s="79" t="s">
        <v>42</v>
      </c>
      <c r="C64" s="80"/>
      <c r="D64" s="16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2"/>
      <c r="B65" s="79" t="s">
        <v>151</v>
      </c>
      <c r="C65" s="80"/>
      <c r="D65" s="16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10"/>
      <c r="B66" s="79" t="s">
        <v>23</v>
      </c>
      <c r="C66" s="80"/>
      <c r="D66" s="16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10"/>
      <c r="B67" s="79" t="s">
        <v>36</v>
      </c>
      <c r="C67" s="80"/>
      <c r="D67" s="16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10"/>
      <c r="B68" s="79" t="s">
        <v>40</v>
      </c>
      <c r="C68" s="80"/>
      <c r="D68" s="16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10"/>
      <c r="B69" s="79" t="s">
        <v>27</v>
      </c>
      <c r="C69" s="80"/>
      <c r="D69" s="16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10"/>
      <c r="B70" s="79" t="s">
        <v>35</v>
      </c>
      <c r="C70" s="80"/>
      <c r="D70" s="16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10"/>
      <c r="B71" s="81" t="s">
        <v>30</v>
      </c>
      <c r="C71" s="82"/>
      <c r="D71" s="16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10"/>
      <c r="B72" s="83" t="s">
        <v>73</v>
      </c>
      <c r="C72" s="8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10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10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</sheetData>
  <sheetProtection selectLockedCells="1" selectUnlockedCells="1"/>
  <mergeCells count="11">
    <mergeCell ref="E4:F4"/>
    <mergeCell ref="G4:H4"/>
    <mergeCell ref="I4:J4"/>
    <mergeCell ref="K4:L4"/>
    <mergeCell ref="M4:N4"/>
    <mergeCell ref="M3:N3"/>
    <mergeCell ref="I1:L2"/>
    <mergeCell ref="E3:F3"/>
    <mergeCell ref="G3:H3"/>
    <mergeCell ref="I3:J3"/>
    <mergeCell ref="K3:L3"/>
  </mergeCells>
  <conditionalFormatting sqref="Q12:R60 P6:P60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" right="0" top="0" bottom="0" header="0.5118110236220472" footer="0.5118110236220472"/>
  <pageSetup horizontalDpi="600" verticalDpi="600" orientation="landscape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C118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0.2890625" style="1" customWidth="1"/>
    <col min="2" max="2" width="22.7109375" style="1" customWidth="1"/>
    <col min="3" max="3" width="11.421875" style="1" customWidth="1"/>
    <col min="4" max="4" width="17.8515625" style="1" customWidth="1"/>
    <col min="5" max="5" width="7.8515625" style="1" customWidth="1"/>
    <col min="6" max="6" width="9.28125" style="1" customWidth="1"/>
    <col min="7" max="7" width="7.8515625" style="1" customWidth="1"/>
    <col min="8" max="8" width="8.7109375" style="1" customWidth="1"/>
    <col min="9" max="9" width="8.140625" style="1" customWidth="1"/>
    <col min="10" max="10" width="8.7109375" style="1" customWidth="1"/>
    <col min="11" max="11" width="7.8515625" style="1" customWidth="1"/>
    <col min="12" max="12" width="8.7109375" style="1" customWidth="1"/>
    <col min="13" max="13" width="7.8515625" style="1" customWidth="1"/>
    <col min="14" max="14" width="8.7109375" style="1" customWidth="1"/>
    <col min="15" max="15" width="10.00390625" style="1" customWidth="1"/>
    <col min="16" max="16" width="9.7109375" style="1" customWidth="1"/>
    <col min="17" max="17" width="11.7109375" style="1" hidden="1" customWidth="1"/>
    <col min="18" max="19" width="9.140625" style="1" customWidth="1"/>
    <col min="20" max="20" width="11.421875" style="1" customWidth="1"/>
    <col min="21" max="16384" width="9.140625" style="1" customWidth="1"/>
  </cols>
  <sheetData>
    <row r="1" spans="1:25" ht="18.75" customHeight="1">
      <c r="A1" s="2"/>
      <c r="B1" s="3" t="s">
        <v>199</v>
      </c>
      <c r="C1" s="4" t="s">
        <v>1</v>
      </c>
      <c r="D1" s="5"/>
      <c r="E1" s="5"/>
      <c r="F1" s="5"/>
      <c r="G1" s="6"/>
      <c r="H1" s="6"/>
      <c r="I1" s="309"/>
      <c r="J1" s="309"/>
      <c r="K1" s="309"/>
      <c r="L1" s="30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 customHeight="1">
      <c r="A2" s="2"/>
      <c r="B2" s="5"/>
      <c r="C2" s="7" t="s">
        <v>2</v>
      </c>
      <c r="D2" s="5"/>
      <c r="E2" s="7" t="s">
        <v>3</v>
      </c>
      <c r="F2" s="8"/>
      <c r="G2" s="9"/>
      <c r="H2" s="9"/>
      <c r="I2" s="309"/>
      <c r="J2" s="309"/>
      <c r="K2" s="309"/>
      <c r="L2" s="309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>
      <c r="A3" s="10"/>
      <c r="B3" s="11" t="s">
        <v>4</v>
      </c>
      <c r="C3" s="12" t="s">
        <v>5</v>
      </c>
      <c r="D3" s="307" t="s">
        <v>6</v>
      </c>
      <c r="E3" s="308" t="s">
        <v>7</v>
      </c>
      <c r="F3" s="308"/>
      <c r="G3" s="308" t="s">
        <v>8</v>
      </c>
      <c r="H3" s="308"/>
      <c r="I3" s="308" t="s">
        <v>9</v>
      </c>
      <c r="J3" s="308"/>
      <c r="K3" s="308" t="s">
        <v>10</v>
      </c>
      <c r="L3" s="308"/>
      <c r="M3" s="308" t="s">
        <v>105</v>
      </c>
      <c r="N3" s="308"/>
      <c r="O3" s="13" t="s">
        <v>12</v>
      </c>
      <c r="P3" s="14" t="s">
        <v>13</v>
      </c>
      <c r="Q3" s="14"/>
      <c r="R3" s="15" t="s">
        <v>14</v>
      </c>
      <c r="S3" s="16"/>
      <c r="T3" s="16"/>
      <c r="U3" s="16"/>
      <c r="V3" s="2"/>
      <c r="W3" s="2"/>
      <c r="X3" s="2"/>
      <c r="Y3" s="2"/>
    </row>
    <row r="4" spans="1:29" ht="13.5" customHeight="1" thickBot="1">
      <c r="A4" s="10"/>
      <c r="B4" s="17"/>
      <c r="C4" s="18" t="s">
        <v>15</v>
      </c>
      <c r="D4" s="18"/>
      <c r="E4" s="310" t="s">
        <v>16</v>
      </c>
      <c r="F4" s="310"/>
      <c r="G4" s="310" t="s">
        <v>16</v>
      </c>
      <c r="H4" s="310"/>
      <c r="I4" s="310" t="s">
        <v>17</v>
      </c>
      <c r="J4" s="310"/>
      <c r="K4" s="310" t="s">
        <v>17</v>
      </c>
      <c r="L4" s="310"/>
      <c r="M4" s="310" t="s">
        <v>16</v>
      </c>
      <c r="N4" s="310"/>
      <c r="O4" s="19" t="s">
        <v>18</v>
      </c>
      <c r="P4" s="20" t="s">
        <v>19</v>
      </c>
      <c r="Q4" s="20"/>
      <c r="R4" s="21" t="s">
        <v>20</v>
      </c>
      <c r="S4" s="16"/>
      <c r="T4" s="16"/>
      <c r="U4" s="30"/>
      <c r="V4" s="30"/>
      <c r="W4" s="16"/>
      <c r="X4" s="16"/>
      <c r="Y4" s="2"/>
      <c r="Z4" s="2"/>
      <c r="AA4" s="2"/>
      <c r="AB4" s="2"/>
      <c r="AC4" s="2"/>
    </row>
    <row r="5" spans="1:29" ht="13.5" customHeight="1" thickBot="1">
      <c r="A5" s="10"/>
      <c r="B5" s="22"/>
      <c r="C5" s="23"/>
      <c r="D5" s="23"/>
      <c r="E5" s="193" t="s">
        <v>21</v>
      </c>
      <c r="F5" s="25" t="s">
        <v>18</v>
      </c>
      <c r="G5" s="193" t="s">
        <v>21</v>
      </c>
      <c r="H5" s="25" t="s">
        <v>18</v>
      </c>
      <c r="I5" s="24" t="s">
        <v>21</v>
      </c>
      <c r="J5" s="26" t="s">
        <v>18</v>
      </c>
      <c r="K5" s="193" t="s">
        <v>21</v>
      </c>
      <c r="L5" s="25" t="s">
        <v>18</v>
      </c>
      <c r="M5" s="24" t="s">
        <v>21</v>
      </c>
      <c r="N5" s="26" t="s">
        <v>18</v>
      </c>
      <c r="O5" s="27"/>
      <c r="P5" s="28"/>
      <c r="Q5" s="28"/>
      <c r="R5" s="29"/>
      <c r="S5" s="16"/>
      <c r="T5" s="34"/>
      <c r="U5" s="186" t="s">
        <v>24</v>
      </c>
      <c r="V5" s="186" t="s">
        <v>25</v>
      </c>
      <c r="W5" s="16"/>
      <c r="X5" s="16"/>
      <c r="Y5" s="2"/>
      <c r="Z5" s="2"/>
      <c r="AA5" s="2"/>
      <c r="AB5" s="2"/>
      <c r="AC5" s="2"/>
    </row>
    <row r="6" spans="1:28" ht="13.5" customHeight="1" thickBot="1">
      <c r="A6" s="10"/>
      <c r="B6" s="245" t="s">
        <v>200</v>
      </c>
      <c r="C6" s="233">
        <v>2007</v>
      </c>
      <c r="D6" s="191" t="s">
        <v>42</v>
      </c>
      <c r="E6" s="252">
        <v>11.25</v>
      </c>
      <c r="F6" s="190">
        <f aca="true" t="shared" si="0" ref="F6:F37">IF(+E6,+RANK(E6,E$6:E$56,1),0)</f>
        <v>24</v>
      </c>
      <c r="G6" s="212">
        <v>13</v>
      </c>
      <c r="H6" s="213">
        <f aca="true" t="shared" si="1" ref="H6:H37">IF(+G6,+RANK(G6,G$6:G$56,1),0)</f>
        <v>31</v>
      </c>
      <c r="I6" s="43">
        <v>2.58</v>
      </c>
      <c r="J6" s="271">
        <f aca="true" t="shared" si="2" ref="J6:J37">IF(+I6,+RANK(I6,I$6:I$56,0),0)</f>
        <v>33</v>
      </c>
      <c r="K6" s="252">
        <v>9.5</v>
      </c>
      <c r="L6" s="264">
        <f aca="true" t="shared" si="3" ref="L6:L37">IF(+K6,+RANK(K6,K$6:K$56,0),0)</f>
        <v>39</v>
      </c>
      <c r="M6" s="43">
        <v>0</v>
      </c>
      <c r="N6" s="190">
        <f aca="true" t="shared" si="4" ref="N6:N37">IF(+M6,+RANK(M6,M$6:M$56,1),0)</f>
        <v>0</v>
      </c>
      <c r="O6" s="32" t="str">
        <f aca="true" t="shared" si="5" ref="O6:O37">+IF(+AND(+F6&gt;0,+H6&gt;0,+J6&gt;0,+L6&gt;0,+N6&gt;0),+F6+H6+J6+L6+N6,"nekompletní")</f>
        <v>nekompletní</v>
      </c>
      <c r="P6" s="45">
        <f aca="true" t="shared" si="6" ref="P6:P37">IF(+O6&lt;&gt;"nekompletní",+RANK(O6,O$6:O$56,1),0)</f>
        <v>0</v>
      </c>
      <c r="Q6" s="45"/>
      <c r="R6" s="116"/>
      <c r="S6" s="16"/>
      <c r="T6" s="77" t="s">
        <v>28</v>
      </c>
      <c r="U6" s="84"/>
      <c r="V6" s="84"/>
      <c r="W6" s="16"/>
      <c r="X6" s="2"/>
      <c r="Y6" s="2"/>
      <c r="Z6" s="2"/>
      <c r="AA6" s="2"/>
      <c r="AB6" s="2"/>
    </row>
    <row r="7" spans="1:28" ht="13.5" customHeight="1" thickBot="1">
      <c r="A7" s="10"/>
      <c r="B7" s="103" t="s">
        <v>201</v>
      </c>
      <c r="C7" s="39">
        <v>2007</v>
      </c>
      <c r="D7" s="191" t="s">
        <v>27</v>
      </c>
      <c r="E7" s="197">
        <v>11.65</v>
      </c>
      <c r="F7" s="190">
        <f t="shared" si="0"/>
        <v>35</v>
      </c>
      <c r="G7" s="212">
        <v>13</v>
      </c>
      <c r="H7" s="213">
        <f t="shared" si="1"/>
        <v>31</v>
      </c>
      <c r="I7" s="43">
        <v>0</v>
      </c>
      <c r="J7" s="271">
        <f t="shared" si="2"/>
        <v>0</v>
      </c>
      <c r="K7" s="197">
        <v>8.35</v>
      </c>
      <c r="L7" s="264">
        <f t="shared" si="3"/>
        <v>45</v>
      </c>
      <c r="M7" s="41">
        <v>72.5</v>
      </c>
      <c r="N7" s="190">
        <f t="shared" si="4"/>
        <v>41</v>
      </c>
      <c r="O7" s="32" t="str">
        <f t="shared" si="5"/>
        <v>nekompletní</v>
      </c>
      <c r="P7" s="45">
        <f t="shared" si="6"/>
        <v>0</v>
      </c>
      <c r="Q7" s="45"/>
      <c r="R7" s="117"/>
      <c r="S7" s="16"/>
      <c r="T7" s="79" t="s">
        <v>42</v>
      </c>
      <c r="U7" s="85"/>
      <c r="V7" s="85"/>
      <c r="W7" s="16"/>
      <c r="X7" s="2"/>
      <c r="Y7" s="2"/>
      <c r="Z7" s="2"/>
      <c r="AA7" s="2"/>
      <c r="AB7" s="2"/>
    </row>
    <row r="8" spans="1:28" ht="13.5" customHeight="1" thickBot="1">
      <c r="A8" s="10"/>
      <c r="B8" s="107" t="s">
        <v>202</v>
      </c>
      <c r="C8" s="39">
        <v>2007</v>
      </c>
      <c r="D8" s="191" t="s">
        <v>23</v>
      </c>
      <c r="E8" s="197">
        <v>11.26</v>
      </c>
      <c r="F8" s="190">
        <f t="shared" si="0"/>
        <v>26</v>
      </c>
      <c r="G8" s="214">
        <v>0</v>
      </c>
      <c r="H8" s="213">
        <f t="shared" si="1"/>
        <v>0</v>
      </c>
      <c r="I8" s="43">
        <v>3</v>
      </c>
      <c r="J8" s="271">
        <f t="shared" si="2"/>
        <v>13</v>
      </c>
      <c r="K8" s="197">
        <v>15.66</v>
      </c>
      <c r="L8" s="264">
        <f t="shared" si="3"/>
        <v>8</v>
      </c>
      <c r="M8" s="41">
        <v>0</v>
      </c>
      <c r="N8" s="190">
        <f t="shared" si="4"/>
        <v>0</v>
      </c>
      <c r="O8" s="32" t="str">
        <f t="shared" si="5"/>
        <v>nekompletní</v>
      </c>
      <c r="P8" s="45">
        <f t="shared" si="6"/>
        <v>0</v>
      </c>
      <c r="Q8" s="45"/>
      <c r="R8" s="118"/>
      <c r="S8" s="16"/>
      <c r="T8" s="79" t="s">
        <v>32</v>
      </c>
      <c r="U8" s="85"/>
      <c r="V8" s="85"/>
      <c r="W8" s="16"/>
      <c r="X8" s="2"/>
      <c r="Y8" s="2"/>
      <c r="Z8" s="2"/>
      <c r="AA8" s="2"/>
      <c r="AB8" s="2"/>
    </row>
    <row r="9" spans="1:28" ht="13.5" customHeight="1" thickBot="1">
      <c r="A9" s="10"/>
      <c r="B9" s="103" t="s">
        <v>203</v>
      </c>
      <c r="C9" s="39">
        <v>2007</v>
      </c>
      <c r="D9" s="191" t="s">
        <v>36</v>
      </c>
      <c r="E9" s="197">
        <v>9.77</v>
      </c>
      <c r="F9" s="190">
        <f t="shared" si="0"/>
        <v>1</v>
      </c>
      <c r="G9" s="214">
        <v>10.5</v>
      </c>
      <c r="H9" s="213">
        <f t="shared" si="1"/>
        <v>2</v>
      </c>
      <c r="I9" s="43">
        <v>3.45</v>
      </c>
      <c r="J9" s="271">
        <f t="shared" si="2"/>
        <v>2</v>
      </c>
      <c r="K9" s="197">
        <v>28.93</v>
      </c>
      <c r="L9" s="264">
        <f t="shared" si="3"/>
        <v>1</v>
      </c>
      <c r="M9" s="41">
        <v>53.9</v>
      </c>
      <c r="N9" s="190">
        <f t="shared" si="4"/>
        <v>3</v>
      </c>
      <c r="O9" s="32">
        <f t="shared" si="5"/>
        <v>9</v>
      </c>
      <c r="P9" s="45">
        <f t="shared" si="6"/>
        <v>1</v>
      </c>
      <c r="Q9" s="45"/>
      <c r="R9" s="116">
        <v>11</v>
      </c>
      <c r="S9" s="16"/>
      <c r="T9" s="79" t="s">
        <v>23</v>
      </c>
      <c r="U9" s="85">
        <v>9</v>
      </c>
      <c r="V9" s="85">
        <v>3</v>
      </c>
      <c r="W9" s="16"/>
      <c r="X9" s="2"/>
      <c r="Y9" s="2"/>
      <c r="Z9" s="2"/>
      <c r="AA9" s="2"/>
      <c r="AB9" s="2"/>
    </row>
    <row r="10" spans="1:28" ht="13.5" customHeight="1" thickBot="1">
      <c r="A10" s="10"/>
      <c r="B10" s="103" t="s">
        <v>204</v>
      </c>
      <c r="C10" s="39">
        <v>2007</v>
      </c>
      <c r="D10" s="191" t="s">
        <v>35</v>
      </c>
      <c r="E10" s="197">
        <v>9.92</v>
      </c>
      <c r="F10" s="190">
        <f t="shared" si="0"/>
        <v>2</v>
      </c>
      <c r="G10" s="214">
        <v>10.6</v>
      </c>
      <c r="H10" s="213">
        <f t="shared" si="1"/>
        <v>3</v>
      </c>
      <c r="I10" s="43">
        <v>3.51</v>
      </c>
      <c r="J10" s="271">
        <f t="shared" si="2"/>
        <v>1</v>
      </c>
      <c r="K10" s="197">
        <v>13.32</v>
      </c>
      <c r="L10" s="264">
        <f t="shared" si="3"/>
        <v>16</v>
      </c>
      <c r="M10" s="41">
        <v>55.6</v>
      </c>
      <c r="N10" s="190">
        <f t="shared" si="4"/>
        <v>4</v>
      </c>
      <c r="O10" s="32">
        <f t="shared" si="5"/>
        <v>26</v>
      </c>
      <c r="P10" s="45">
        <f t="shared" si="6"/>
        <v>2</v>
      </c>
      <c r="Q10" s="45"/>
      <c r="R10" s="117">
        <v>9</v>
      </c>
      <c r="S10" s="16"/>
      <c r="T10" s="79" t="s">
        <v>36</v>
      </c>
      <c r="U10" s="85">
        <v>21.5</v>
      </c>
      <c r="V10" s="85">
        <v>1</v>
      </c>
      <c r="W10" s="16"/>
      <c r="X10" s="2"/>
      <c r="Y10" s="2"/>
      <c r="Z10" s="2"/>
      <c r="AA10" s="2"/>
      <c r="AB10" s="2"/>
    </row>
    <row r="11" spans="1:28" ht="13.5" customHeight="1" thickBot="1">
      <c r="A11" s="10"/>
      <c r="B11" s="103" t="s">
        <v>205</v>
      </c>
      <c r="C11" s="39">
        <v>2007</v>
      </c>
      <c r="D11" s="191" t="s">
        <v>36</v>
      </c>
      <c r="E11" s="197">
        <v>10.5</v>
      </c>
      <c r="F11" s="190">
        <f t="shared" si="0"/>
        <v>6</v>
      </c>
      <c r="G11" s="214">
        <v>11.3</v>
      </c>
      <c r="H11" s="213">
        <f t="shared" si="1"/>
        <v>4</v>
      </c>
      <c r="I11" s="40">
        <v>3.35</v>
      </c>
      <c r="J11" s="271">
        <f t="shared" si="2"/>
        <v>4</v>
      </c>
      <c r="K11" s="197">
        <v>14.76</v>
      </c>
      <c r="L11" s="264">
        <f t="shared" si="3"/>
        <v>10</v>
      </c>
      <c r="M11" s="44">
        <v>58.5</v>
      </c>
      <c r="N11" s="190">
        <f t="shared" si="4"/>
        <v>8</v>
      </c>
      <c r="O11" s="32">
        <f t="shared" si="5"/>
        <v>32</v>
      </c>
      <c r="P11" s="45">
        <f t="shared" si="6"/>
        <v>3</v>
      </c>
      <c r="Q11" s="45"/>
      <c r="R11" s="118">
        <v>8</v>
      </c>
      <c r="S11" s="16"/>
      <c r="T11" s="79" t="s">
        <v>27</v>
      </c>
      <c r="U11" s="85"/>
      <c r="V11" s="85"/>
      <c r="W11" s="16"/>
      <c r="X11" s="2"/>
      <c r="Y11" s="2"/>
      <c r="Z11" s="2"/>
      <c r="AA11" s="2"/>
      <c r="AB11" s="2"/>
    </row>
    <row r="12" spans="1:28" ht="13.5" customHeight="1" thickBot="1">
      <c r="A12" s="10"/>
      <c r="B12" s="103" t="s">
        <v>206</v>
      </c>
      <c r="C12" s="39">
        <v>2007</v>
      </c>
      <c r="D12" s="191" t="s">
        <v>40</v>
      </c>
      <c r="E12" s="197">
        <v>10.18</v>
      </c>
      <c r="F12" s="190">
        <f t="shared" si="0"/>
        <v>3</v>
      </c>
      <c r="G12" s="214">
        <v>11.4</v>
      </c>
      <c r="H12" s="213">
        <f t="shared" si="1"/>
        <v>5</v>
      </c>
      <c r="I12" s="40">
        <v>2.9</v>
      </c>
      <c r="J12" s="271">
        <f t="shared" si="2"/>
        <v>17</v>
      </c>
      <c r="K12" s="197">
        <v>18.42</v>
      </c>
      <c r="L12" s="264">
        <f t="shared" si="3"/>
        <v>5</v>
      </c>
      <c r="M12" s="44">
        <v>59.3</v>
      </c>
      <c r="N12" s="190">
        <f t="shared" si="4"/>
        <v>11</v>
      </c>
      <c r="O12" s="32">
        <f t="shared" si="5"/>
        <v>41</v>
      </c>
      <c r="P12" s="45">
        <f t="shared" si="6"/>
        <v>4</v>
      </c>
      <c r="Q12" s="45"/>
      <c r="R12" s="116">
        <v>7</v>
      </c>
      <c r="S12" s="16"/>
      <c r="T12" s="79" t="s">
        <v>35</v>
      </c>
      <c r="U12" s="85">
        <v>13</v>
      </c>
      <c r="V12" s="85">
        <v>2</v>
      </c>
      <c r="W12" s="16"/>
      <c r="X12" s="2"/>
      <c r="Y12" s="2"/>
      <c r="Z12" s="2"/>
      <c r="AA12" s="2"/>
      <c r="AB12" s="2"/>
    </row>
    <row r="13" spans="1:28" ht="13.5" customHeight="1" thickBot="1">
      <c r="A13" s="10"/>
      <c r="B13" s="103" t="s">
        <v>207</v>
      </c>
      <c r="C13" s="39">
        <v>2008</v>
      </c>
      <c r="D13" s="191" t="s">
        <v>23</v>
      </c>
      <c r="E13" s="199">
        <v>10.2</v>
      </c>
      <c r="F13" s="190">
        <f t="shared" si="0"/>
        <v>4</v>
      </c>
      <c r="G13" s="214">
        <v>12.5</v>
      </c>
      <c r="H13" s="213">
        <f t="shared" si="1"/>
        <v>23</v>
      </c>
      <c r="I13" s="40">
        <v>3.28</v>
      </c>
      <c r="J13" s="271">
        <f t="shared" si="2"/>
        <v>5</v>
      </c>
      <c r="K13" s="197">
        <v>18.47</v>
      </c>
      <c r="L13" s="264">
        <f t="shared" si="3"/>
        <v>4</v>
      </c>
      <c r="M13" s="44">
        <v>56.7</v>
      </c>
      <c r="N13" s="190">
        <f t="shared" si="4"/>
        <v>5</v>
      </c>
      <c r="O13" s="32">
        <f t="shared" si="5"/>
        <v>41</v>
      </c>
      <c r="P13" s="45">
        <f t="shared" si="6"/>
        <v>4</v>
      </c>
      <c r="Q13" s="45"/>
      <c r="R13" s="117">
        <v>6</v>
      </c>
      <c r="S13" s="16"/>
      <c r="T13" s="87" t="s">
        <v>40</v>
      </c>
      <c r="U13" s="85">
        <v>7.5</v>
      </c>
      <c r="V13" s="85">
        <v>4</v>
      </c>
      <c r="W13" s="16"/>
      <c r="X13" s="2"/>
      <c r="Y13" s="2"/>
      <c r="Z13" s="2"/>
      <c r="AA13" s="2"/>
      <c r="AB13" s="2"/>
    </row>
    <row r="14" spans="1:28" ht="13.5" customHeight="1" thickBot="1">
      <c r="A14" s="10"/>
      <c r="B14" s="103" t="s">
        <v>208</v>
      </c>
      <c r="C14" s="39">
        <v>2007</v>
      </c>
      <c r="D14" s="191" t="s">
        <v>30</v>
      </c>
      <c r="E14" s="262">
        <v>10.51</v>
      </c>
      <c r="F14" s="190">
        <f t="shared" si="0"/>
        <v>7</v>
      </c>
      <c r="G14" s="287">
        <v>11.6</v>
      </c>
      <c r="H14" s="213">
        <f t="shared" si="1"/>
        <v>10</v>
      </c>
      <c r="I14" s="40">
        <v>3.38</v>
      </c>
      <c r="J14" s="271">
        <f t="shared" si="2"/>
        <v>3</v>
      </c>
      <c r="K14" s="197">
        <v>21.12</v>
      </c>
      <c r="L14" s="264">
        <f t="shared" si="3"/>
        <v>2</v>
      </c>
      <c r="M14" s="44">
        <v>63.8</v>
      </c>
      <c r="N14" s="190">
        <f t="shared" si="4"/>
        <v>20</v>
      </c>
      <c r="O14" s="32">
        <f t="shared" si="5"/>
        <v>42</v>
      </c>
      <c r="P14" s="45">
        <f t="shared" si="6"/>
        <v>6</v>
      </c>
      <c r="Q14" s="45"/>
      <c r="R14" s="118">
        <v>5</v>
      </c>
      <c r="S14" s="34"/>
      <c r="T14" s="294" t="s">
        <v>30</v>
      </c>
      <c r="U14" s="90">
        <v>5</v>
      </c>
      <c r="V14" s="91">
        <v>5</v>
      </c>
      <c r="W14" s="16"/>
      <c r="X14" s="2"/>
      <c r="Y14" s="2"/>
      <c r="Z14" s="2"/>
      <c r="AA14" s="2"/>
      <c r="AB14" s="2"/>
    </row>
    <row r="15" spans="1:28" ht="13.5" customHeight="1" thickBot="1">
      <c r="A15" s="10"/>
      <c r="B15" s="103" t="s">
        <v>209</v>
      </c>
      <c r="C15" s="39">
        <v>2007</v>
      </c>
      <c r="D15" s="191" t="s">
        <v>35</v>
      </c>
      <c r="E15" s="197">
        <v>10.69</v>
      </c>
      <c r="F15" s="190">
        <f t="shared" si="0"/>
        <v>14</v>
      </c>
      <c r="G15" s="40">
        <v>11.5</v>
      </c>
      <c r="H15" s="213">
        <f t="shared" si="1"/>
        <v>8</v>
      </c>
      <c r="I15" s="40">
        <v>3.12</v>
      </c>
      <c r="J15" s="271">
        <f t="shared" si="2"/>
        <v>8</v>
      </c>
      <c r="K15" s="197">
        <v>21.04</v>
      </c>
      <c r="L15" s="264">
        <f t="shared" si="3"/>
        <v>3</v>
      </c>
      <c r="M15" s="40">
        <v>59.4</v>
      </c>
      <c r="N15" s="190">
        <f t="shared" si="4"/>
        <v>12</v>
      </c>
      <c r="O15" s="32">
        <f t="shared" si="5"/>
        <v>45</v>
      </c>
      <c r="P15" s="45">
        <f t="shared" si="6"/>
        <v>7</v>
      </c>
      <c r="Q15" s="45"/>
      <c r="R15" s="116">
        <v>4</v>
      </c>
      <c r="S15" s="16"/>
      <c r="T15" s="61"/>
      <c r="U15" s="61">
        <f>SUM(U6:U14)</f>
        <v>56</v>
      </c>
      <c r="V15" s="61"/>
      <c r="W15" s="16"/>
      <c r="X15" s="2"/>
      <c r="Y15" s="2"/>
      <c r="Z15" s="2"/>
      <c r="AA15" s="2"/>
      <c r="AB15" s="2"/>
    </row>
    <row r="16" spans="1:28" ht="13.5" customHeight="1" thickBot="1">
      <c r="A16" s="10"/>
      <c r="B16" s="103" t="s">
        <v>210</v>
      </c>
      <c r="C16" s="39">
        <v>2007</v>
      </c>
      <c r="D16" s="191" t="s">
        <v>36</v>
      </c>
      <c r="E16" s="197">
        <v>10.46</v>
      </c>
      <c r="F16" s="190">
        <f t="shared" si="0"/>
        <v>5</v>
      </c>
      <c r="G16" s="44">
        <v>11.5</v>
      </c>
      <c r="H16" s="213">
        <f t="shared" si="1"/>
        <v>8</v>
      </c>
      <c r="I16" s="40">
        <v>2.89</v>
      </c>
      <c r="J16" s="271">
        <f t="shared" si="2"/>
        <v>19</v>
      </c>
      <c r="K16" s="197">
        <v>13.04</v>
      </c>
      <c r="L16" s="264">
        <f t="shared" si="3"/>
        <v>18</v>
      </c>
      <c r="M16" s="44">
        <v>57.4</v>
      </c>
      <c r="N16" s="190">
        <f t="shared" si="4"/>
        <v>6</v>
      </c>
      <c r="O16" s="32">
        <f t="shared" si="5"/>
        <v>56</v>
      </c>
      <c r="P16" s="45">
        <f t="shared" si="6"/>
        <v>8</v>
      </c>
      <c r="Q16" s="45"/>
      <c r="R16" s="117">
        <v>3</v>
      </c>
      <c r="S16" s="52"/>
      <c r="T16" s="62"/>
      <c r="U16" s="16"/>
      <c r="V16" s="16"/>
      <c r="W16" s="16"/>
      <c r="X16" s="2"/>
      <c r="Y16" s="2"/>
      <c r="Z16" s="2"/>
      <c r="AA16" s="2"/>
      <c r="AB16" s="2"/>
    </row>
    <row r="17" spans="1:29" ht="13.5" customHeight="1" thickBot="1">
      <c r="A17" s="10"/>
      <c r="B17" s="103" t="s">
        <v>211</v>
      </c>
      <c r="C17" s="39">
        <v>2007</v>
      </c>
      <c r="D17" s="191" t="s">
        <v>23</v>
      </c>
      <c r="E17" s="197">
        <v>10.59</v>
      </c>
      <c r="F17" s="190">
        <f t="shared" si="0"/>
        <v>11</v>
      </c>
      <c r="G17" s="44">
        <v>11.6</v>
      </c>
      <c r="H17" s="213">
        <f t="shared" si="1"/>
        <v>10</v>
      </c>
      <c r="I17" s="40">
        <v>3.08</v>
      </c>
      <c r="J17" s="271">
        <f t="shared" si="2"/>
        <v>9</v>
      </c>
      <c r="K17" s="197">
        <v>15.12</v>
      </c>
      <c r="L17" s="264">
        <f t="shared" si="3"/>
        <v>9</v>
      </c>
      <c r="M17" s="44">
        <v>62.4</v>
      </c>
      <c r="N17" s="190">
        <f t="shared" si="4"/>
        <v>17</v>
      </c>
      <c r="O17" s="32">
        <f t="shared" si="5"/>
        <v>56</v>
      </c>
      <c r="P17" s="45">
        <f t="shared" si="6"/>
        <v>8</v>
      </c>
      <c r="Q17" s="45"/>
      <c r="R17" s="117">
        <v>2</v>
      </c>
      <c r="S17" s="52"/>
      <c r="T17" s="62"/>
      <c r="U17" s="16"/>
      <c r="V17" s="16"/>
      <c r="W17" s="16"/>
      <c r="X17" s="16"/>
      <c r="Y17" s="2"/>
      <c r="Z17" s="2"/>
      <c r="AA17" s="2"/>
      <c r="AB17" s="2"/>
      <c r="AC17" s="2"/>
    </row>
    <row r="18" spans="1:29" ht="13.5" customHeight="1" thickBot="1">
      <c r="A18" s="10"/>
      <c r="B18" s="103" t="s">
        <v>212</v>
      </c>
      <c r="C18" s="39">
        <v>2007</v>
      </c>
      <c r="D18" s="191" t="s">
        <v>40</v>
      </c>
      <c r="E18" s="197">
        <v>10.54</v>
      </c>
      <c r="F18" s="190">
        <f t="shared" si="0"/>
        <v>8</v>
      </c>
      <c r="G18" s="44">
        <v>12.2</v>
      </c>
      <c r="H18" s="213">
        <f t="shared" si="1"/>
        <v>15</v>
      </c>
      <c r="I18" s="40">
        <v>2.91</v>
      </c>
      <c r="J18" s="271">
        <f t="shared" si="2"/>
        <v>16</v>
      </c>
      <c r="K18" s="197">
        <v>14.22</v>
      </c>
      <c r="L18" s="264">
        <f t="shared" si="3"/>
        <v>12</v>
      </c>
      <c r="M18" s="44">
        <v>58.2</v>
      </c>
      <c r="N18" s="190">
        <f t="shared" si="4"/>
        <v>7</v>
      </c>
      <c r="O18" s="32">
        <f t="shared" si="5"/>
        <v>58</v>
      </c>
      <c r="P18" s="45">
        <f t="shared" si="6"/>
        <v>10</v>
      </c>
      <c r="Q18" s="45"/>
      <c r="R18" s="117">
        <v>1</v>
      </c>
      <c r="S18" s="52"/>
      <c r="T18" s="62"/>
      <c r="U18" s="16"/>
      <c r="V18" s="16"/>
      <c r="W18" s="16"/>
      <c r="X18" s="16"/>
      <c r="Y18" s="2"/>
      <c r="Z18" s="2"/>
      <c r="AA18" s="2"/>
      <c r="AB18" s="2"/>
      <c r="AC18" s="2"/>
    </row>
    <row r="19" spans="1:29" ht="13.5" customHeight="1" thickBot="1">
      <c r="A19" s="10"/>
      <c r="B19" s="103" t="s">
        <v>213</v>
      </c>
      <c r="C19" s="39">
        <v>2007</v>
      </c>
      <c r="D19" s="191" t="s">
        <v>30</v>
      </c>
      <c r="E19" s="197">
        <v>10.54</v>
      </c>
      <c r="F19" s="190">
        <f t="shared" si="0"/>
        <v>8</v>
      </c>
      <c r="G19" s="286">
        <v>11.4</v>
      </c>
      <c r="H19" s="213">
        <f t="shared" si="1"/>
        <v>5</v>
      </c>
      <c r="I19" s="40">
        <v>2.96</v>
      </c>
      <c r="J19" s="271">
        <f t="shared" si="2"/>
        <v>14</v>
      </c>
      <c r="K19" s="197">
        <v>13.25</v>
      </c>
      <c r="L19" s="264">
        <f t="shared" si="3"/>
        <v>17</v>
      </c>
      <c r="M19" s="289">
        <v>67.6</v>
      </c>
      <c r="N19" s="190">
        <f t="shared" si="4"/>
        <v>25</v>
      </c>
      <c r="O19" s="32">
        <f t="shared" si="5"/>
        <v>69</v>
      </c>
      <c r="P19" s="45">
        <f t="shared" si="6"/>
        <v>11</v>
      </c>
      <c r="Q19" s="45"/>
      <c r="R19" s="93"/>
      <c r="S19" s="52"/>
      <c r="T19" s="62"/>
      <c r="U19" s="16"/>
      <c r="V19" s="16"/>
      <c r="W19" s="16"/>
      <c r="X19" s="16"/>
      <c r="Y19" s="2"/>
      <c r="Z19" s="2"/>
      <c r="AA19" s="2"/>
      <c r="AB19" s="2"/>
      <c r="AC19" s="2"/>
    </row>
    <row r="20" spans="1:29" ht="13.5" customHeight="1" thickBot="1">
      <c r="A20" s="10"/>
      <c r="B20" s="103" t="s">
        <v>214</v>
      </c>
      <c r="C20" s="39">
        <v>2008</v>
      </c>
      <c r="D20" s="191" t="s">
        <v>23</v>
      </c>
      <c r="E20" s="197">
        <v>10.61</v>
      </c>
      <c r="F20" s="190">
        <f t="shared" si="0"/>
        <v>12</v>
      </c>
      <c r="G20" s="44">
        <v>11.7</v>
      </c>
      <c r="H20" s="213">
        <f t="shared" si="1"/>
        <v>12</v>
      </c>
      <c r="I20" s="40">
        <v>3.06</v>
      </c>
      <c r="J20" s="271">
        <f t="shared" si="2"/>
        <v>10</v>
      </c>
      <c r="K20" s="197">
        <v>12.18</v>
      </c>
      <c r="L20" s="264">
        <f t="shared" si="3"/>
        <v>24</v>
      </c>
      <c r="M20" s="41">
        <v>62.2</v>
      </c>
      <c r="N20" s="190">
        <f t="shared" si="4"/>
        <v>15</v>
      </c>
      <c r="O20" s="32">
        <f t="shared" si="5"/>
        <v>73</v>
      </c>
      <c r="P20" s="45">
        <f t="shared" si="6"/>
        <v>12</v>
      </c>
      <c r="Q20" s="45"/>
      <c r="R20" s="93"/>
      <c r="S20" s="52"/>
      <c r="T20" s="62"/>
      <c r="U20" s="16"/>
      <c r="V20" s="16"/>
      <c r="W20" s="16"/>
      <c r="X20" s="16"/>
      <c r="Y20" s="2"/>
      <c r="Z20" s="2"/>
      <c r="AA20" s="2"/>
      <c r="AB20" s="2"/>
      <c r="AC20" s="2"/>
    </row>
    <row r="21" spans="1:29" ht="13.5" customHeight="1" thickBot="1">
      <c r="A21" s="10"/>
      <c r="B21" s="249" t="s">
        <v>215</v>
      </c>
      <c r="C21" s="244">
        <v>2007</v>
      </c>
      <c r="D21" s="191" t="s">
        <v>23</v>
      </c>
      <c r="E21" s="255">
        <v>10.67</v>
      </c>
      <c r="F21" s="190">
        <f t="shared" si="0"/>
        <v>13</v>
      </c>
      <c r="G21" s="288">
        <v>11.4</v>
      </c>
      <c r="H21" s="213">
        <f t="shared" si="1"/>
        <v>5</v>
      </c>
      <c r="I21" s="40">
        <v>3.03</v>
      </c>
      <c r="J21" s="271">
        <f t="shared" si="2"/>
        <v>11</v>
      </c>
      <c r="K21" s="197">
        <v>11.17</v>
      </c>
      <c r="L21" s="264">
        <f t="shared" si="3"/>
        <v>30</v>
      </c>
      <c r="M21" s="41">
        <v>61.9</v>
      </c>
      <c r="N21" s="190">
        <f t="shared" si="4"/>
        <v>14</v>
      </c>
      <c r="O21" s="32">
        <f t="shared" si="5"/>
        <v>73</v>
      </c>
      <c r="P21" s="45">
        <f t="shared" si="6"/>
        <v>12</v>
      </c>
      <c r="Q21" s="45"/>
      <c r="R21" s="93"/>
      <c r="S21" s="52"/>
      <c r="T21" s="62"/>
      <c r="U21" s="16"/>
      <c r="V21" s="16"/>
      <c r="W21" s="16"/>
      <c r="X21" s="16"/>
      <c r="Y21" s="2"/>
      <c r="Z21" s="2"/>
      <c r="AA21" s="2"/>
      <c r="AB21" s="2"/>
      <c r="AC21" s="2"/>
    </row>
    <row r="22" spans="1:29" ht="13.5" customHeight="1" thickBot="1">
      <c r="A22" s="10"/>
      <c r="B22" s="103" t="s">
        <v>216</v>
      </c>
      <c r="C22" s="244">
        <v>2008</v>
      </c>
      <c r="D22" s="191" t="s">
        <v>30</v>
      </c>
      <c r="E22" s="252">
        <v>10.78</v>
      </c>
      <c r="F22" s="190">
        <f t="shared" si="0"/>
        <v>15</v>
      </c>
      <c r="G22" s="287">
        <v>12.3</v>
      </c>
      <c r="H22" s="213">
        <f t="shared" si="1"/>
        <v>19</v>
      </c>
      <c r="I22" s="40">
        <v>3.02</v>
      </c>
      <c r="J22" s="271">
        <f t="shared" si="2"/>
        <v>12</v>
      </c>
      <c r="K22" s="197">
        <v>17.1</v>
      </c>
      <c r="L22" s="264">
        <f t="shared" si="3"/>
        <v>6</v>
      </c>
      <c r="M22" s="41">
        <v>64.8</v>
      </c>
      <c r="N22" s="190">
        <f t="shared" si="4"/>
        <v>22</v>
      </c>
      <c r="O22" s="32">
        <f t="shared" si="5"/>
        <v>74</v>
      </c>
      <c r="P22" s="45">
        <f t="shared" si="6"/>
        <v>14</v>
      </c>
      <c r="Q22" s="160"/>
      <c r="R22" s="93"/>
      <c r="S22" s="52"/>
      <c r="T22" s="62"/>
      <c r="U22" s="16"/>
      <c r="V22" s="16"/>
      <c r="W22" s="16"/>
      <c r="X22" s="16"/>
      <c r="Y22" s="2"/>
      <c r="Z22" s="2"/>
      <c r="AA22" s="2"/>
      <c r="AB22" s="2"/>
      <c r="AC22" s="2"/>
    </row>
    <row r="23" spans="1:29" ht="13.5" customHeight="1" thickBot="1">
      <c r="A23" s="10"/>
      <c r="B23" s="248" t="s">
        <v>217</v>
      </c>
      <c r="C23" s="244">
        <v>2007</v>
      </c>
      <c r="D23" s="254" t="s">
        <v>23</v>
      </c>
      <c r="E23" s="197">
        <v>10.54</v>
      </c>
      <c r="F23" s="190">
        <f t="shared" si="0"/>
        <v>8</v>
      </c>
      <c r="G23" s="40">
        <v>12</v>
      </c>
      <c r="H23" s="213">
        <f t="shared" si="1"/>
        <v>13</v>
      </c>
      <c r="I23" s="40">
        <v>2.9</v>
      </c>
      <c r="J23" s="271">
        <f t="shared" si="2"/>
        <v>17</v>
      </c>
      <c r="K23" s="197">
        <v>9.59</v>
      </c>
      <c r="L23" s="264">
        <f t="shared" si="3"/>
        <v>38</v>
      </c>
      <c r="M23" s="43">
        <v>58.6</v>
      </c>
      <c r="N23" s="190">
        <f t="shared" si="4"/>
        <v>9</v>
      </c>
      <c r="O23" s="32">
        <f t="shared" si="5"/>
        <v>85</v>
      </c>
      <c r="P23" s="45">
        <f t="shared" si="6"/>
        <v>15</v>
      </c>
      <c r="Q23" s="45"/>
      <c r="R23" s="92"/>
      <c r="S23" s="52"/>
      <c r="T23" s="62"/>
      <c r="U23" s="16"/>
      <c r="V23" s="16"/>
      <c r="W23" s="16"/>
      <c r="X23" s="16"/>
      <c r="Y23" s="2"/>
      <c r="Z23" s="2"/>
      <c r="AA23" s="2"/>
      <c r="AB23" s="2"/>
      <c r="AC23" s="2"/>
    </row>
    <row r="24" spans="1:29" ht="13.5" customHeight="1" thickBot="1">
      <c r="A24" s="10"/>
      <c r="B24" s="57" t="s">
        <v>218</v>
      </c>
      <c r="C24" s="39">
        <v>2007</v>
      </c>
      <c r="D24" s="161" t="s">
        <v>23</v>
      </c>
      <c r="E24" s="197">
        <v>11.19</v>
      </c>
      <c r="F24" s="190">
        <f t="shared" si="0"/>
        <v>23</v>
      </c>
      <c r="G24" s="40">
        <v>12.4</v>
      </c>
      <c r="H24" s="213">
        <f t="shared" si="1"/>
        <v>21</v>
      </c>
      <c r="I24" s="40">
        <v>2.92</v>
      </c>
      <c r="J24" s="271">
        <f t="shared" si="2"/>
        <v>15</v>
      </c>
      <c r="K24" s="197">
        <v>12.99</v>
      </c>
      <c r="L24" s="264">
        <f t="shared" si="3"/>
        <v>20</v>
      </c>
      <c r="M24" s="41">
        <v>62.2</v>
      </c>
      <c r="N24" s="190">
        <f t="shared" si="4"/>
        <v>15</v>
      </c>
      <c r="O24" s="32">
        <f t="shared" si="5"/>
        <v>94</v>
      </c>
      <c r="P24" s="45">
        <f t="shared" si="6"/>
        <v>16</v>
      </c>
      <c r="Q24" s="45"/>
      <c r="R24" s="93"/>
      <c r="S24" s="52"/>
      <c r="T24" s="62"/>
      <c r="U24" s="16"/>
      <c r="V24" s="16"/>
      <c r="W24" s="16"/>
      <c r="X24" s="16"/>
      <c r="Y24" s="2"/>
      <c r="Z24" s="2"/>
      <c r="AA24" s="2"/>
      <c r="AB24" s="2"/>
      <c r="AC24" s="2"/>
    </row>
    <row r="25" spans="1:29" ht="13.5" customHeight="1" thickBot="1">
      <c r="A25" s="10"/>
      <c r="B25" s="54" t="s">
        <v>219</v>
      </c>
      <c r="C25" s="39">
        <v>2007</v>
      </c>
      <c r="D25" s="161" t="s">
        <v>30</v>
      </c>
      <c r="E25" s="197">
        <v>11.09</v>
      </c>
      <c r="F25" s="190">
        <f t="shared" si="0"/>
        <v>21</v>
      </c>
      <c r="G25" s="40">
        <v>12.2</v>
      </c>
      <c r="H25" s="213">
        <f t="shared" si="1"/>
        <v>15</v>
      </c>
      <c r="I25" s="40">
        <v>2.78</v>
      </c>
      <c r="J25" s="271">
        <f t="shared" si="2"/>
        <v>24</v>
      </c>
      <c r="K25" s="197">
        <v>12.39</v>
      </c>
      <c r="L25" s="264">
        <f t="shared" si="3"/>
        <v>22</v>
      </c>
      <c r="M25" s="41">
        <v>59.6</v>
      </c>
      <c r="N25" s="190">
        <f t="shared" si="4"/>
        <v>13</v>
      </c>
      <c r="O25" s="32">
        <f t="shared" si="5"/>
        <v>95</v>
      </c>
      <c r="P25" s="45">
        <f t="shared" si="6"/>
        <v>17</v>
      </c>
      <c r="Q25" s="45"/>
      <c r="R25" s="92"/>
      <c r="S25" s="52"/>
      <c r="T25" s="62"/>
      <c r="U25" s="16"/>
      <c r="V25" s="16"/>
      <c r="W25" s="16"/>
      <c r="X25" s="16"/>
      <c r="Y25" s="2"/>
      <c r="Z25" s="2"/>
      <c r="AA25" s="2"/>
      <c r="AB25" s="2"/>
      <c r="AC25" s="2"/>
    </row>
    <row r="26" spans="1:29" ht="13.5" customHeight="1" thickBot="1">
      <c r="A26" s="10"/>
      <c r="B26" s="284" t="s">
        <v>220</v>
      </c>
      <c r="C26" s="243">
        <v>2008</v>
      </c>
      <c r="D26" s="161" t="s">
        <v>28</v>
      </c>
      <c r="E26" s="197">
        <v>10.87</v>
      </c>
      <c r="F26" s="190">
        <f t="shared" si="0"/>
        <v>16</v>
      </c>
      <c r="G26" s="40">
        <v>12.1</v>
      </c>
      <c r="H26" s="213">
        <f t="shared" si="1"/>
        <v>14</v>
      </c>
      <c r="I26" s="40">
        <v>2.6</v>
      </c>
      <c r="J26" s="271">
        <f t="shared" si="2"/>
        <v>32</v>
      </c>
      <c r="K26" s="197">
        <v>12.34</v>
      </c>
      <c r="L26" s="264">
        <f t="shared" si="3"/>
        <v>23</v>
      </c>
      <c r="M26" s="43">
        <v>63.2</v>
      </c>
      <c r="N26" s="190">
        <f t="shared" si="4"/>
        <v>19</v>
      </c>
      <c r="O26" s="32">
        <f t="shared" si="5"/>
        <v>104</v>
      </c>
      <c r="P26" s="45">
        <f t="shared" si="6"/>
        <v>18</v>
      </c>
      <c r="Q26" s="45"/>
      <c r="R26" s="93"/>
      <c r="S26" s="52"/>
      <c r="T26" s="62"/>
      <c r="U26" s="16"/>
      <c r="V26" s="16"/>
      <c r="W26" s="16"/>
      <c r="X26" s="16"/>
      <c r="Y26" s="2"/>
      <c r="Z26" s="2"/>
      <c r="AA26" s="2"/>
      <c r="AB26" s="2"/>
      <c r="AC26" s="2"/>
    </row>
    <row r="27" spans="1:29" ht="13.5" customHeight="1" thickBot="1">
      <c r="A27" s="10"/>
      <c r="B27" s="54" t="s">
        <v>221</v>
      </c>
      <c r="C27" s="39">
        <v>2007</v>
      </c>
      <c r="D27" s="161" t="s">
        <v>35</v>
      </c>
      <c r="E27" s="197">
        <v>11.43</v>
      </c>
      <c r="F27" s="190">
        <f t="shared" si="0"/>
        <v>30</v>
      </c>
      <c r="G27" s="40">
        <v>12.3</v>
      </c>
      <c r="H27" s="213">
        <f t="shared" si="1"/>
        <v>19</v>
      </c>
      <c r="I27" s="40">
        <v>2.76</v>
      </c>
      <c r="J27" s="271">
        <f t="shared" si="2"/>
        <v>26</v>
      </c>
      <c r="K27" s="197">
        <v>14.5</v>
      </c>
      <c r="L27" s="264">
        <f t="shared" si="3"/>
        <v>11</v>
      </c>
      <c r="M27" s="41">
        <v>68.7</v>
      </c>
      <c r="N27" s="190">
        <f t="shared" si="4"/>
        <v>28</v>
      </c>
      <c r="O27" s="32">
        <f t="shared" si="5"/>
        <v>114</v>
      </c>
      <c r="P27" s="45">
        <f t="shared" si="6"/>
        <v>19</v>
      </c>
      <c r="Q27" s="45"/>
      <c r="R27" s="93"/>
      <c r="S27" s="52"/>
      <c r="T27" s="62"/>
      <c r="U27" s="16"/>
      <c r="V27" s="16"/>
      <c r="W27" s="16"/>
      <c r="X27" s="16"/>
      <c r="Y27" s="2"/>
      <c r="Z27" s="2"/>
      <c r="AA27" s="2"/>
      <c r="AB27" s="2"/>
      <c r="AC27" s="2"/>
    </row>
    <row r="28" spans="1:29" ht="13.5" customHeight="1" thickBot="1">
      <c r="A28" s="10"/>
      <c r="B28" s="57" t="s">
        <v>222</v>
      </c>
      <c r="C28" s="39">
        <v>2008</v>
      </c>
      <c r="D28" s="161" t="s">
        <v>23</v>
      </c>
      <c r="E28" s="197">
        <v>10.97</v>
      </c>
      <c r="F28" s="190">
        <f t="shared" si="0"/>
        <v>18</v>
      </c>
      <c r="G28" s="44">
        <v>12.6</v>
      </c>
      <c r="H28" s="213">
        <f t="shared" si="1"/>
        <v>26</v>
      </c>
      <c r="I28" s="40">
        <v>3.13</v>
      </c>
      <c r="J28" s="271">
        <f t="shared" si="2"/>
        <v>7</v>
      </c>
      <c r="K28" s="197">
        <v>10.69</v>
      </c>
      <c r="L28" s="264">
        <f t="shared" si="3"/>
        <v>33</v>
      </c>
      <c r="M28" s="41">
        <v>70.1</v>
      </c>
      <c r="N28" s="190">
        <f t="shared" si="4"/>
        <v>33</v>
      </c>
      <c r="O28" s="32">
        <f t="shared" si="5"/>
        <v>117</v>
      </c>
      <c r="P28" s="45">
        <f t="shared" si="6"/>
        <v>20</v>
      </c>
      <c r="Q28" s="45"/>
      <c r="R28" s="93"/>
      <c r="S28" s="52"/>
      <c r="T28" s="62"/>
      <c r="U28" s="16"/>
      <c r="V28" s="16"/>
      <c r="W28" s="16"/>
      <c r="X28" s="16"/>
      <c r="Y28" s="2"/>
      <c r="Z28" s="2"/>
      <c r="AA28" s="2"/>
      <c r="AB28" s="2"/>
      <c r="AC28" s="2"/>
    </row>
    <row r="29" spans="1:29" ht="13.5" customHeight="1" thickBot="1">
      <c r="A29" s="10"/>
      <c r="B29" s="54" t="s">
        <v>223</v>
      </c>
      <c r="C29" s="39">
        <v>2007</v>
      </c>
      <c r="D29" s="161" t="s">
        <v>23</v>
      </c>
      <c r="E29" s="255">
        <v>10.98</v>
      </c>
      <c r="F29" s="190">
        <f t="shared" si="0"/>
        <v>19</v>
      </c>
      <c r="G29" s="285">
        <v>12.2</v>
      </c>
      <c r="H29" s="213">
        <f t="shared" si="1"/>
        <v>15</v>
      </c>
      <c r="I29" s="43">
        <v>2.67</v>
      </c>
      <c r="J29" s="271">
        <f t="shared" si="2"/>
        <v>31</v>
      </c>
      <c r="K29" s="197">
        <v>11.57</v>
      </c>
      <c r="L29" s="264">
        <f t="shared" si="3"/>
        <v>26</v>
      </c>
      <c r="M29" s="43">
        <v>68.8</v>
      </c>
      <c r="N29" s="190">
        <f t="shared" si="4"/>
        <v>29</v>
      </c>
      <c r="O29" s="32">
        <f t="shared" si="5"/>
        <v>120</v>
      </c>
      <c r="P29" s="45">
        <f t="shared" si="6"/>
        <v>21</v>
      </c>
      <c r="Q29" s="45"/>
      <c r="R29" s="93"/>
      <c r="S29" s="52"/>
      <c r="T29" s="62"/>
      <c r="U29" s="16"/>
      <c r="V29" s="16"/>
      <c r="W29" s="16"/>
      <c r="X29" s="16"/>
      <c r="Y29" s="2"/>
      <c r="Z29" s="2"/>
      <c r="AA29" s="2"/>
      <c r="AB29" s="2"/>
      <c r="AC29" s="2"/>
    </row>
    <row r="30" spans="1:29" ht="13.5" customHeight="1" thickBot="1">
      <c r="A30" s="10"/>
      <c r="B30" s="57" t="s">
        <v>224</v>
      </c>
      <c r="C30" s="39">
        <v>2007</v>
      </c>
      <c r="D30" s="161" t="s">
        <v>23</v>
      </c>
      <c r="E30" s="257">
        <v>11.36</v>
      </c>
      <c r="F30" s="190">
        <f t="shared" si="0"/>
        <v>27</v>
      </c>
      <c r="G30" s="196">
        <v>12.5</v>
      </c>
      <c r="H30" s="213">
        <f t="shared" si="1"/>
        <v>23</v>
      </c>
      <c r="I30" s="43">
        <v>3.27</v>
      </c>
      <c r="J30" s="271">
        <f t="shared" si="2"/>
        <v>6</v>
      </c>
      <c r="K30" s="197">
        <v>11.42</v>
      </c>
      <c r="L30" s="264">
        <f t="shared" si="3"/>
        <v>29</v>
      </c>
      <c r="M30" s="41">
        <v>75.7</v>
      </c>
      <c r="N30" s="190">
        <f t="shared" si="4"/>
        <v>47</v>
      </c>
      <c r="O30" s="32">
        <f t="shared" si="5"/>
        <v>132</v>
      </c>
      <c r="P30" s="45">
        <f t="shared" si="6"/>
        <v>22</v>
      </c>
      <c r="Q30" s="45"/>
      <c r="R30" s="92"/>
      <c r="S30" s="52"/>
      <c r="T30" s="62"/>
      <c r="U30" s="16"/>
      <c r="V30" s="16"/>
      <c r="W30" s="16"/>
      <c r="X30" s="16"/>
      <c r="Y30" s="2"/>
      <c r="Z30" s="2"/>
      <c r="AA30" s="2"/>
      <c r="AB30" s="2"/>
      <c r="AC30" s="2"/>
    </row>
    <row r="31" spans="1:29" ht="13.5" customHeight="1" thickBot="1">
      <c r="A31" s="10"/>
      <c r="B31" s="57" t="s">
        <v>225</v>
      </c>
      <c r="C31" s="39">
        <v>2008</v>
      </c>
      <c r="D31" s="161" t="s">
        <v>23</v>
      </c>
      <c r="E31" s="259">
        <v>11.04</v>
      </c>
      <c r="F31" s="190">
        <f t="shared" si="0"/>
        <v>20</v>
      </c>
      <c r="G31" s="43">
        <v>12.7</v>
      </c>
      <c r="H31" s="213">
        <f t="shared" si="1"/>
        <v>27</v>
      </c>
      <c r="I31" s="43">
        <v>2.53</v>
      </c>
      <c r="J31" s="271">
        <f t="shared" si="2"/>
        <v>35</v>
      </c>
      <c r="K31" s="197">
        <v>13.81</v>
      </c>
      <c r="L31" s="264">
        <f t="shared" si="3"/>
        <v>14</v>
      </c>
      <c r="M31" s="41">
        <v>72.1</v>
      </c>
      <c r="N31" s="190">
        <f t="shared" si="4"/>
        <v>40</v>
      </c>
      <c r="O31" s="32">
        <f t="shared" si="5"/>
        <v>136</v>
      </c>
      <c r="P31" s="45">
        <f t="shared" si="6"/>
        <v>23</v>
      </c>
      <c r="Q31" s="45"/>
      <c r="R31" s="93"/>
      <c r="S31" s="52"/>
      <c r="T31" s="62"/>
      <c r="U31" s="16"/>
      <c r="V31" s="16"/>
      <c r="W31" s="16"/>
      <c r="X31" s="16"/>
      <c r="Y31" s="2"/>
      <c r="Z31" s="2"/>
      <c r="AA31" s="2"/>
      <c r="AB31" s="2"/>
      <c r="AC31" s="2"/>
    </row>
    <row r="32" spans="1:29" ht="13.5" customHeight="1" thickBot="1">
      <c r="A32" s="10"/>
      <c r="B32" s="54" t="s">
        <v>226</v>
      </c>
      <c r="C32" s="39">
        <v>2008</v>
      </c>
      <c r="D32" s="161" t="s">
        <v>36</v>
      </c>
      <c r="E32" s="259">
        <v>10.93</v>
      </c>
      <c r="F32" s="190">
        <f t="shared" si="0"/>
        <v>17</v>
      </c>
      <c r="G32" s="43">
        <v>12.8</v>
      </c>
      <c r="H32" s="213">
        <f t="shared" si="1"/>
        <v>28</v>
      </c>
      <c r="I32" s="43">
        <v>2.75</v>
      </c>
      <c r="J32" s="271">
        <f t="shared" si="2"/>
        <v>27</v>
      </c>
      <c r="K32" s="197">
        <v>8.02</v>
      </c>
      <c r="L32" s="264">
        <f t="shared" si="3"/>
        <v>47</v>
      </c>
      <c r="M32" s="43">
        <v>62.9</v>
      </c>
      <c r="N32" s="190">
        <f t="shared" si="4"/>
        <v>18</v>
      </c>
      <c r="O32" s="32">
        <f t="shared" si="5"/>
        <v>137</v>
      </c>
      <c r="P32" s="45">
        <f t="shared" si="6"/>
        <v>24</v>
      </c>
      <c r="Q32" s="45"/>
      <c r="R32" s="93"/>
      <c r="S32" s="52"/>
      <c r="T32" s="62"/>
      <c r="U32" s="16"/>
      <c r="V32" s="16"/>
      <c r="W32" s="16"/>
      <c r="X32" s="16"/>
      <c r="Y32" s="2"/>
      <c r="Z32" s="2"/>
      <c r="AA32" s="2"/>
      <c r="AB32" s="2"/>
      <c r="AC32" s="2"/>
    </row>
    <row r="33" spans="1:29" ht="13.5" customHeight="1" thickBot="1">
      <c r="A33" s="10"/>
      <c r="B33" s="54" t="s">
        <v>227</v>
      </c>
      <c r="C33" s="39">
        <v>2008</v>
      </c>
      <c r="D33" s="161" t="s">
        <v>36</v>
      </c>
      <c r="E33" s="259">
        <v>11.47</v>
      </c>
      <c r="F33" s="190">
        <f t="shared" si="0"/>
        <v>31</v>
      </c>
      <c r="G33" s="41">
        <v>13.2</v>
      </c>
      <c r="H33" s="213">
        <f t="shared" si="1"/>
        <v>34</v>
      </c>
      <c r="I33" s="43">
        <v>2.58</v>
      </c>
      <c r="J33" s="271">
        <f t="shared" si="2"/>
        <v>33</v>
      </c>
      <c r="K33" s="197">
        <v>14.11</v>
      </c>
      <c r="L33" s="264">
        <f t="shared" si="3"/>
        <v>13</v>
      </c>
      <c r="M33" s="41">
        <v>68.4</v>
      </c>
      <c r="N33" s="190">
        <f t="shared" si="4"/>
        <v>27</v>
      </c>
      <c r="O33" s="32">
        <f t="shared" si="5"/>
        <v>138</v>
      </c>
      <c r="P33" s="45">
        <f t="shared" si="6"/>
        <v>25</v>
      </c>
      <c r="Q33" s="45"/>
      <c r="R33" s="93"/>
      <c r="S33" s="52"/>
      <c r="T33" s="62"/>
      <c r="U33" s="16"/>
      <c r="V33" s="16"/>
      <c r="W33" s="16"/>
      <c r="X33" s="16"/>
      <c r="Y33" s="2"/>
      <c r="Z33" s="2"/>
      <c r="AA33" s="2"/>
      <c r="AB33" s="2"/>
      <c r="AC33" s="2"/>
    </row>
    <row r="34" spans="1:29" ht="13.5" customHeight="1" thickBot="1">
      <c r="A34" s="10"/>
      <c r="B34" s="54" t="s">
        <v>228</v>
      </c>
      <c r="C34" s="39">
        <v>2008</v>
      </c>
      <c r="D34" s="161" t="s">
        <v>113</v>
      </c>
      <c r="E34" s="259">
        <v>11.12</v>
      </c>
      <c r="F34" s="190">
        <f t="shared" si="0"/>
        <v>22</v>
      </c>
      <c r="G34" s="41">
        <v>12.9</v>
      </c>
      <c r="H34" s="213">
        <f t="shared" si="1"/>
        <v>29</v>
      </c>
      <c r="I34" s="43">
        <v>2.8</v>
      </c>
      <c r="J34" s="271">
        <f t="shared" si="2"/>
        <v>23</v>
      </c>
      <c r="K34" s="197">
        <v>8.78</v>
      </c>
      <c r="L34" s="264">
        <f t="shared" si="3"/>
        <v>42</v>
      </c>
      <c r="M34" s="41">
        <v>66.9</v>
      </c>
      <c r="N34" s="190">
        <f t="shared" si="4"/>
        <v>24</v>
      </c>
      <c r="O34" s="32">
        <f t="shared" si="5"/>
        <v>140</v>
      </c>
      <c r="P34" s="45">
        <f t="shared" si="6"/>
        <v>26</v>
      </c>
      <c r="Q34" s="45"/>
      <c r="R34" s="93"/>
      <c r="S34" s="52"/>
      <c r="T34" s="62"/>
      <c r="U34" s="16"/>
      <c r="V34" s="16"/>
      <c r="W34" s="16"/>
      <c r="X34" s="16"/>
      <c r="Y34" s="2"/>
      <c r="Z34" s="2"/>
      <c r="AA34" s="2"/>
      <c r="AB34" s="2"/>
      <c r="AC34" s="2"/>
    </row>
    <row r="35" spans="1:29" ht="13.5" customHeight="1" thickBot="1">
      <c r="A35" s="10"/>
      <c r="B35" s="54" t="s">
        <v>229</v>
      </c>
      <c r="C35" s="39">
        <v>2007</v>
      </c>
      <c r="D35" s="161" t="s">
        <v>40</v>
      </c>
      <c r="E35" s="259">
        <v>11.25</v>
      </c>
      <c r="F35" s="190">
        <f t="shared" si="0"/>
        <v>24</v>
      </c>
      <c r="G35" s="41">
        <v>12.5</v>
      </c>
      <c r="H35" s="213">
        <f t="shared" si="1"/>
        <v>23</v>
      </c>
      <c r="I35" s="43">
        <v>2.5</v>
      </c>
      <c r="J35" s="271">
        <f t="shared" si="2"/>
        <v>38</v>
      </c>
      <c r="K35" s="197">
        <v>7.4</v>
      </c>
      <c r="L35" s="264">
        <f t="shared" si="3"/>
        <v>49</v>
      </c>
      <c r="M35" s="41">
        <v>59</v>
      </c>
      <c r="N35" s="190">
        <f t="shared" si="4"/>
        <v>10</v>
      </c>
      <c r="O35" s="32">
        <f t="shared" si="5"/>
        <v>144</v>
      </c>
      <c r="P35" s="45">
        <f t="shared" si="6"/>
        <v>27</v>
      </c>
      <c r="Q35" s="45"/>
      <c r="R35" s="93"/>
      <c r="S35" s="52"/>
      <c r="T35" s="62"/>
      <c r="U35" s="16"/>
      <c r="V35" s="16"/>
      <c r="W35" s="16"/>
      <c r="X35" s="16"/>
      <c r="Y35" s="2"/>
      <c r="Z35" s="2"/>
      <c r="AA35" s="2"/>
      <c r="AB35" s="2"/>
      <c r="AC35" s="2"/>
    </row>
    <row r="36" spans="1:29" ht="13.5" customHeight="1" thickBot="1">
      <c r="A36" s="10"/>
      <c r="B36" s="54" t="s">
        <v>230</v>
      </c>
      <c r="C36" s="39">
        <v>2008</v>
      </c>
      <c r="D36" s="161" t="s">
        <v>36</v>
      </c>
      <c r="E36" s="259">
        <v>13.67</v>
      </c>
      <c r="F36" s="190">
        <f t="shared" si="0"/>
        <v>48</v>
      </c>
      <c r="G36" s="43">
        <v>12.2</v>
      </c>
      <c r="H36" s="213">
        <f t="shared" si="1"/>
        <v>15</v>
      </c>
      <c r="I36" s="43">
        <v>2.71</v>
      </c>
      <c r="J36" s="271">
        <f t="shared" si="2"/>
        <v>29</v>
      </c>
      <c r="K36" s="197">
        <v>11.01</v>
      </c>
      <c r="L36" s="264">
        <f t="shared" si="3"/>
        <v>31</v>
      </c>
      <c r="M36" s="41">
        <v>64</v>
      </c>
      <c r="N36" s="190">
        <f t="shared" si="4"/>
        <v>21</v>
      </c>
      <c r="O36" s="32">
        <f t="shared" si="5"/>
        <v>144</v>
      </c>
      <c r="P36" s="45">
        <f t="shared" si="6"/>
        <v>27</v>
      </c>
      <c r="Q36" s="45"/>
      <c r="R36" s="92"/>
      <c r="S36" s="52"/>
      <c r="T36" s="62"/>
      <c r="U36" s="16"/>
      <c r="V36" s="16"/>
      <c r="W36" s="16"/>
      <c r="X36" s="16"/>
      <c r="Y36" s="2"/>
      <c r="Z36" s="2"/>
      <c r="AA36" s="2"/>
      <c r="AB36" s="2"/>
      <c r="AC36" s="2"/>
    </row>
    <row r="37" spans="1:29" ht="13.5" customHeight="1" thickBot="1">
      <c r="A37" s="10"/>
      <c r="B37" s="57" t="s">
        <v>231</v>
      </c>
      <c r="C37" s="39">
        <v>2008</v>
      </c>
      <c r="D37" s="161" t="s">
        <v>23</v>
      </c>
      <c r="E37" s="260">
        <v>11.39</v>
      </c>
      <c r="F37" s="190">
        <f t="shared" si="0"/>
        <v>29</v>
      </c>
      <c r="G37" s="201">
        <v>12.4</v>
      </c>
      <c r="H37" s="213">
        <f t="shared" si="1"/>
        <v>21</v>
      </c>
      <c r="I37" s="43">
        <v>2.81</v>
      </c>
      <c r="J37" s="271">
        <f t="shared" si="2"/>
        <v>22</v>
      </c>
      <c r="K37" s="197">
        <v>9.43</v>
      </c>
      <c r="L37" s="264">
        <f t="shared" si="3"/>
        <v>40</v>
      </c>
      <c r="M37" s="41">
        <v>70.9</v>
      </c>
      <c r="N37" s="190">
        <f t="shared" si="4"/>
        <v>35</v>
      </c>
      <c r="O37" s="32">
        <f t="shared" si="5"/>
        <v>147</v>
      </c>
      <c r="P37" s="45">
        <f t="shared" si="6"/>
        <v>29</v>
      </c>
      <c r="Q37" s="45"/>
      <c r="R37" s="92"/>
      <c r="S37" s="52"/>
      <c r="T37" s="62"/>
      <c r="U37" s="16"/>
      <c r="V37" s="16"/>
      <c r="W37" s="16"/>
      <c r="X37" s="16"/>
      <c r="Y37" s="2"/>
      <c r="Z37" s="2"/>
      <c r="AA37" s="2"/>
      <c r="AB37" s="2"/>
      <c r="AC37" s="2"/>
    </row>
    <row r="38" spans="1:29" ht="13.5" customHeight="1" thickBot="1">
      <c r="A38" s="10"/>
      <c r="B38" s="54" t="s">
        <v>232</v>
      </c>
      <c r="C38" s="39">
        <v>2007</v>
      </c>
      <c r="D38" s="161" t="s">
        <v>23</v>
      </c>
      <c r="E38" s="252">
        <v>11.55</v>
      </c>
      <c r="F38" s="190">
        <f aca="true" t="shared" si="7" ref="F38:F56">IF(+E38,+RANK(E38,E$6:E$56,1),0)</f>
        <v>32</v>
      </c>
      <c r="G38" s="196">
        <v>13.1</v>
      </c>
      <c r="H38" s="213">
        <f aca="true" t="shared" si="8" ref="H38:H56">IF(+G38,+RANK(G38,G$6:G$56,1),0)</f>
        <v>33</v>
      </c>
      <c r="I38" s="43">
        <v>2.46</v>
      </c>
      <c r="J38" s="271">
        <f aca="true" t="shared" si="9" ref="J38:J56">IF(+I38,+RANK(I38,I$6:I$56,0),0)</f>
        <v>42</v>
      </c>
      <c r="K38" s="197">
        <v>17.08</v>
      </c>
      <c r="L38" s="264">
        <f aca="true" t="shared" si="10" ref="L38:L56">IF(+K38,+RANK(K38,K$6:K$56,0),0)</f>
        <v>7</v>
      </c>
      <c r="M38" s="41">
        <v>71.6</v>
      </c>
      <c r="N38" s="190">
        <f aca="true" t="shared" si="11" ref="N38:N56">IF(+M38,+RANK(M38,M$6:M$56,1),0)</f>
        <v>37</v>
      </c>
      <c r="O38" s="32">
        <f aca="true" t="shared" si="12" ref="O38:O56">+IF(+AND(+F38&gt;0,+H38&gt;0,+J38&gt;0,+L38&gt;0,+N38&gt;0),+F38+H38+J38+L38+N38,"nekompletní")</f>
        <v>151</v>
      </c>
      <c r="P38" s="45">
        <f aca="true" t="shared" si="13" ref="P38:P56">IF(+O38&lt;&gt;"nekompletní",+RANK(O38,O$6:O$56,1),0)</f>
        <v>30</v>
      </c>
      <c r="Q38" s="45"/>
      <c r="R38" s="92"/>
      <c r="S38" s="52"/>
      <c r="T38" s="62"/>
      <c r="U38" s="16"/>
      <c r="V38" s="16"/>
      <c r="W38" s="16"/>
      <c r="X38" s="16"/>
      <c r="Y38" s="2"/>
      <c r="Z38" s="2"/>
      <c r="AA38" s="2"/>
      <c r="AB38" s="2"/>
      <c r="AC38" s="2"/>
    </row>
    <row r="39" spans="1:29" ht="13.5" customHeight="1" thickBot="1">
      <c r="A39" s="10"/>
      <c r="B39" s="57" t="s">
        <v>233</v>
      </c>
      <c r="C39" s="39">
        <v>2008</v>
      </c>
      <c r="D39" s="161" t="s">
        <v>23</v>
      </c>
      <c r="E39" s="197">
        <v>11.7</v>
      </c>
      <c r="F39" s="190">
        <f t="shared" si="7"/>
        <v>36</v>
      </c>
      <c r="G39" s="43">
        <v>12.9</v>
      </c>
      <c r="H39" s="213">
        <f t="shared" si="8"/>
        <v>29</v>
      </c>
      <c r="I39" s="43">
        <v>2.5</v>
      </c>
      <c r="J39" s="271">
        <f t="shared" si="9"/>
        <v>38</v>
      </c>
      <c r="K39" s="197">
        <v>12.91</v>
      </c>
      <c r="L39" s="264">
        <f t="shared" si="10"/>
        <v>21</v>
      </c>
      <c r="M39" s="43">
        <v>69.4</v>
      </c>
      <c r="N39" s="190">
        <f t="shared" si="11"/>
        <v>31</v>
      </c>
      <c r="O39" s="32">
        <f t="shared" si="12"/>
        <v>155</v>
      </c>
      <c r="P39" s="45">
        <f t="shared" si="13"/>
        <v>31</v>
      </c>
      <c r="Q39" s="45"/>
      <c r="R39" s="93"/>
      <c r="S39" s="52"/>
      <c r="T39" s="62"/>
      <c r="U39" s="16"/>
      <c r="V39" s="16"/>
      <c r="W39" s="16"/>
      <c r="X39" s="16"/>
      <c r="Y39" s="2"/>
      <c r="Z39" s="2"/>
      <c r="AA39" s="2"/>
      <c r="AB39" s="2"/>
      <c r="AC39" s="2"/>
    </row>
    <row r="40" spans="1:29" ht="13.5" customHeight="1" thickBot="1">
      <c r="A40" s="10"/>
      <c r="B40" s="57" t="s">
        <v>234</v>
      </c>
      <c r="C40" s="39">
        <v>2007</v>
      </c>
      <c r="D40" s="161" t="s">
        <v>23</v>
      </c>
      <c r="E40" s="197">
        <v>11.37</v>
      </c>
      <c r="F40" s="190">
        <f t="shared" si="7"/>
        <v>28</v>
      </c>
      <c r="G40" s="43">
        <v>13.5</v>
      </c>
      <c r="H40" s="213">
        <f t="shared" si="8"/>
        <v>38</v>
      </c>
      <c r="I40" s="43">
        <v>2.75</v>
      </c>
      <c r="J40" s="271">
        <f t="shared" si="9"/>
        <v>27</v>
      </c>
      <c r="K40" s="197">
        <v>8.49</v>
      </c>
      <c r="L40" s="264">
        <f t="shared" si="10"/>
        <v>44</v>
      </c>
      <c r="M40" s="41">
        <v>64.8</v>
      </c>
      <c r="N40" s="190">
        <f t="shared" si="11"/>
        <v>22</v>
      </c>
      <c r="O40" s="32">
        <f t="shared" si="12"/>
        <v>159</v>
      </c>
      <c r="P40" s="45">
        <f t="shared" si="13"/>
        <v>32</v>
      </c>
      <c r="Q40" s="45"/>
      <c r="R40" s="52"/>
      <c r="S40" s="52"/>
      <c r="T40" s="62"/>
      <c r="U40" s="16"/>
      <c r="V40" s="16"/>
      <c r="W40" s="16"/>
      <c r="X40" s="16"/>
      <c r="Y40" s="2"/>
      <c r="Z40" s="2"/>
      <c r="AA40" s="2"/>
      <c r="AB40" s="2"/>
      <c r="AC40" s="2"/>
    </row>
    <row r="41" spans="1:29" ht="13.5" customHeight="1" thickBot="1">
      <c r="A41" s="10"/>
      <c r="B41" s="54" t="s">
        <v>235</v>
      </c>
      <c r="C41" s="39">
        <v>2007</v>
      </c>
      <c r="D41" s="261" t="s">
        <v>36</v>
      </c>
      <c r="E41" s="197">
        <v>11.7</v>
      </c>
      <c r="F41" s="190">
        <f t="shared" si="7"/>
        <v>36</v>
      </c>
      <c r="G41" s="41">
        <v>13.5</v>
      </c>
      <c r="H41" s="213">
        <f t="shared" si="8"/>
        <v>38</v>
      </c>
      <c r="I41" s="43">
        <v>2.85</v>
      </c>
      <c r="J41" s="271">
        <f t="shared" si="9"/>
        <v>20</v>
      </c>
      <c r="K41" s="197">
        <v>9.96</v>
      </c>
      <c r="L41" s="264">
        <f t="shared" si="10"/>
        <v>36</v>
      </c>
      <c r="M41" s="41">
        <v>71.9</v>
      </c>
      <c r="N41" s="190">
        <f t="shared" si="11"/>
        <v>39</v>
      </c>
      <c r="O41" s="32">
        <f t="shared" si="12"/>
        <v>169</v>
      </c>
      <c r="P41" s="45">
        <f t="shared" si="13"/>
        <v>33</v>
      </c>
      <c r="Q41" s="45"/>
      <c r="R41" s="52"/>
      <c r="S41" s="52"/>
      <c r="T41" s="62"/>
      <c r="U41" s="16"/>
      <c r="V41" s="16"/>
      <c r="W41" s="16"/>
      <c r="X41" s="16"/>
      <c r="Y41" s="2"/>
      <c r="Z41" s="2"/>
      <c r="AA41" s="2"/>
      <c r="AB41" s="2"/>
      <c r="AC41" s="2"/>
    </row>
    <row r="42" spans="1:29" ht="13.5" customHeight="1" thickBot="1">
      <c r="A42" s="10"/>
      <c r="B42" s="54" t="s">
        <v>236</v>
      </c>
      <c r="C42" s="39">
        <v>2008</v>
      </c>
      <c r="D42" s="161" t="s">
        <v>27</v>
      </c>
      <c r="E42" s="197">
        <v>12.15</v>
      </c>
      <c r="F42" s="190">
        <f t="shared" si="7"/>
        <v>43</v>
      </c>
      <c r="G42" s="43">
        <v>13.2</v>
      </c>
      <c r="H42" s="213">
        <f t="shared" si="8"/>
        <v>34</v>
      </c>
      <c r="I42" s="43">
        <v>2.78</v>
      </c>
      <c r="J42" s="271">
        <f t="shared" si="9"/>
        <v>24</v>
      </c>
      <c r="K42" s="197">
        <v>9.6</v>
      </c>
      <c r="L42" s="264">
        <f t="shared" si="10"/>
        <v>37</v>
      </c>
      <c r="M42" s="41">
        <v>70.6</v>
      </c>
      <c r="N42" s="190">
        <f t="shared" si="11"/>
        <v>34</v>
      </c>
      <c r="O42" s="32">
        <f t="shared" si="12"/>
        <v>172</v>
      </c>
      <c r="P42" s="45">
        <f t="shared" si="13"/>
        <v>34</v>
      </c>
      <c r="Q42" s="45"/>
      <c r="R42" s="52"/>
      <c r="S42" s="52"/>
      <c r="T42" s="62"/>
      <c r="U42" s="16"/>
      <c r="V42" s="16"/>
      <c r="W42" s="16"/>
      <c r="X42" s="16"/>
      <c r="Y42" s="2"/>
      <c r="Z42" s="2"/>
      <c r="AA42" s="2"/>
      <c r="AB42" s="2"/>
      <c r="AC42" s="2"/>
    </row>
    <row r="43" spans="1:29" ht="13.5" customHeight="1" thickBot="1">
      <c r="A43" s="10"/>
      <c r="B43" s="54" t="s">
        <v>237</v>
      </c>
      <c r="C43" s="39">
        <v>2008</v>
      </c>
      <c r="D43" s="161" t="s">
        <v>23</v>
      </c>
      <c r="E43" s="197">
        <v>12.18</v>
      </c>
      <c r="F43" s="190">
        <f t="shared" si="7"/>
        <v>44</v>
      </c>
      <c r="G43" s="41">
        <v>13.3</v>
      </c>
      <c r="H43" s="213">
        <f t="shared" si="8"/>
        <v>36</v>
      </c>
      <c r="I43" s="43">
        <v>2.52</v>
      </c>
      <c r="J43" s="271">
        <f t="shared" si="9"/>
        <v>37</v>
      </c>
      <c r="K43" s="197">
        <v>11.43</v>
      </c>
      <c r="L43" s="264">
        <f t="shared" si="10"/>
        <v>27</v>
      </c>
      <c r="M43" s="41">
        <v>68.8</v>
      </c>
      <c r="N43" s="190">
        <f t="shared" si="11"/>
        <v>29</v>
      </c>
      <c r="O43" s="32">
        <f t="shared" si="12"/>
        <v>173</v>
      </c>
      <c r="P43" s="45">
        <f t="shared" si="13"/>
        <v>35</v>
      </c>
      <c r="Q43" s="45"/>
      <c r="R43" s="52"/>
      <c r="S43" s="52"/>
      <c r="T43" s="62"/>
      <c r="U43" s="16"/>
      <c r="V43" s="16"/>
      <c r="W43" s="16"/>
      <c r="X43" s="16"/>
      <c r="Y43" s="2"/>
      <c r="Z43" s="2"/>
      <c r="AA43" s="2"/>
      <c r="AB43" s="2"/>
      <c r="AC43" s="2"/>
    </row>
    <row r="44" spans="1:29" ht="13.5" customHeight="1" thickBot="1">
      <c r="A44" s="10"/>
      <c r="B44" s="54" t="s">
        <v>238</v>
      </c>
      <c r="C44" s="39">
        <v>2008</v>
      </c>
      <c r="D44" s="161" t="s">
        <v>42</v>
      </c>
      <c r="E44" s="197">
        <v>11.88</v>
      </c>
      <c r="F44" s="190">
        <f t="shared" si="7"/>
        <v>38</v>
      </c>
      <c r="G44" s="43">
        <v>14.3</v>
      </c>
      <c r="H44" s="213">
        <f t="shared" si="8"/>
        <v>43</v>
      </c>
      <c r="I44" s="43">
        <v>2.83</v>
      </c>
      <c r="J44" s="271">
        <f t="shared" si="9"/>
        <v>21</v>
      </c>
      <c r="K44" s="197">
        <v>10.01</v>
      </c>
      <c r="L44" s="264">
        <f t="shared" si="10"/>
        <v>35</v>
      </c>
      <c r="M44" s="41">
        <v>71.6</v>
      </c>
      <c r="N44" s="190">
        <f t="shared" si="11"/>
        <v>37</v>
      </c>
      <c r="O44" s="32">
        <f t="shared" si="12"/>
        <v>174</v>
      </c>
      <c r="P44" s="45">
        <f t="shared" si="13"/>
        <v>36</v>
      </c>
      <c r="Q44" s="45"/>
      <c r="R44" s="52"/>
      <c r="S44" s="52"/>
      <c r="T44" s="62"/>
      <c r="U44" s="16"/>
      <c r="V44" s="16"/>
      <c r="W44" s="16"/>
      <c r="X44" s="16"/>
      <c r="Y44" s="2"/>
      <c r="Z44" s="2"/>
      <c r="AA44" s="2"/>
      <c r="AB44" s="2"/>
      <c r="AC44" s="2"/>
    </row>
    <row r="45" spans="1:29" ht="13.5" customHeight="1" thickBot="1">
      <c r="A45" s="10"/>
      <c r="B45" s="54" t="s">
        <v>239</v>
      </c>
      <c r="C45" s="39">
        <v>2008</v>
      </c>
      <c r="D45" s="161" t="s">
        <v>42</v>
      </c>
      <c r="E45" s="199">
        <v>12.04</v>
      </c>
      <c r="F45" s="190">
        <f t="shared" si="7"/>
        <v>41</v>
      </c>
      <c r="G45" s="201">
        <v>13.8</v>
      </c>
      <c r="H45" s="213">
        <f t="shared" si="8"/>
        <v>41</v>
      </c>
      <c r="I45" s="43">
        <v>2.69</v>
      </c>
      <c r="J45" s="271">
        <f t="shared" si="9"/>
        <v>30</v>
      </c>
      <c r="K45" s="197">
        <v>12.16</v>
      </c>
      <c r="L45" s="264">
        <f t="shared" si="10"/>
        <v>25</v>
      </c>
      <c r="M45" s="41">
        <v>72.5</v>
      </c>
      <c r="N45" s="190">
        <f t="shared" si="11"/>
        <v>41</v>
      </c>
      <c r="O45" s="32">
        <f t="shared" si="12"/>
        <v>178</v>
      </c>
      <c r="P45" s="45">
        <f t="shared" si="13"/>
        <v>37</v>
      </c>
      <c r="Q45" s="45"/>
      <c r="R45" s="52"/>
      <c r="S45" s="52"/>
      <c r="T45" s="62"/>
      <c r="U45" s="16"/>
      <c r="V45" s="16"/>
      <c r="W45" s="16"/>
      <c r="X45" s="16"/>
      <c r="Y45" s="2"/>
      <c r="Z45" s="2"/>
      <c r="AA45" s="2"/>
      <c r="AB45" s="2"/>
      <c r="AC45" s="2"/>
    </row>
    <row r="46" spans="1:29" ht="13.5" customHeight="1" thickBot="1">
      <c r="A46" s="10"/>
      <c r="B46" s="54" t="s">
        <v>240</v>
      </c>
      <c r="C46" s="39">
        <v>2008</v>
      </c>
      <c r="D46" s="161" t="s">
        <v>30</v>
      </c>
      <c r="E46" s="252">
        <v>11.58</v>
      </c>
      <c r="F46" s="190">
        <f t="shared" si="7"/>
        <v>33</v>
      </c>
      <c r="G46" s="196">
        <v>13.3</v>
      </c>
      <c r="H46" s="213">
        <f t="shared" si="8"/>
        <v>36</v>
      </c>
      <c r="I46" s="43">
        <v>2.49</v>
      </c>
      <c r="J46" s="271">
        <f t="shared" si="9"/>
        <v>40</v>
      </c>
      <c r="K46" s="197">
        <v>8.34</v>
      </c>
      <c r="L46" s="264">
        <f t="shared" si="10"/>
        <v>46</v>
      </c>
      <c r="M46" s="41">
        <v>67.7</v>
      </c>
      <c r="N46" s="190">
        <f t="shared" si="11"/>
        <v>26</v>
      </c>
      <c r="O46" s="32">
        <f t="shared" si="12"/>
        <v>181</v>
      </c>
      <c r="P46" s="45">
        <f t="shared" si="13"/>
        <v>38</v>
      </c>
      <c r="Q46" s="45"/>
      <c r="R46" s="52"/>
      <c r="S46" s="52"/>
      <c r="T46" s="62"/>
      <c r="U46" s="16"/>
      <c r="V46" s="16"/>
      <c r="W46" s="16"/>
      <c r="X46" s="16"/>
      <c r="Y46" s="2"/>
      <c r="Z46" s="2"/>
      <c r="AA46" s="2"/>
      <c r="AB46" s="2"/>
      <c r="AC46" s="2"/>
    </row>
    <row r="47" spans="1:29" ht="13.5" customHeight="1" thickBot="1">
      <c r="A47" s="10"/>
      <c r="B47" s="54" t="s">
        <v>241</v>
      </c>
      <c r="C47" s="39">
        <v>2007</v>
      </c>
      <c r="D47" s="161" t="s">
        <v>42</v>
      </c>
      <c r="E47" s="197">
        <v>11.88</v>
      </c>
      <c r="F47" s="190">
        <f t="shared" si="7"/>
        <v>38</v>
      </c>
      <c r="G47" s="41">
        <v>14.2</v>
      </c>
      <c r="H47" s="213">
        <f t="shared" si="8"/>
        <v>42</v>
      </c>
      <c r="I47" s="43">
        <v>2.37</v>
      </c>
      <c r="J47" s="271">
        <f t="shared" si="9"/>
        <v>44</v>
      </c>
      <c r="K47" s="197">
        <v>13.41</v>
      </c>
      <c r="L47" s="264">
        <f t="shared" si="10"/>
        <v>15</v>
      </c>
      <c r="M47" s="41">
        <v>73.2</v>
      </c>
      <c r="N47" s="190">
        <f t="shared" si="11"/>
        <v>44</v>
      </c>
      <c r="O47" s="32">
        <f t="shared" si="12"/>
        <v>183</v>
      </c>
      <c r="P47" s="45">
        <f t="shared" si="13"/>
        <v>39</v>
      </c>
      <c r="Q47" s="45"/>
      <c r="R47" s="52"/>
      <c r="S47" s="52"/>
      <c r="T47" s="62"/>
      <c r="U47" s="16"/>
      <c r="V47" s="16"/>
      <c r="W47" s="16"/>
      <c r="X47" s="16"/>
      <c r="Y47" s="2"/>
      <c r="Z47" s="2"/>
      <c r="AA47" s="2"/>
      <c r="AB47" s="2"/>
      <c r="AC47" s="2"/>
    </row>
    <row r="48" spans="1:29" ht="13.5" customHeight="1" thickBot="1">
      <c r="A48" s="10"/>
      <c r="B48" s="54" t="s">
        <v>242</v>
      </c>
      <c r="C48" s="39">
        <v>2008</v>
      </c>
      <c r="D48" s="161" t="s">
        <v>42</v>
      </c>
      <c r="E48" s="197">
        <v>11.59</v>
      </c>
      <c r="F48" s="190">
        <f t="shared" si="7"/>
        <v>34</v>
      </c>
      <c r="G48" s="41">
        <v>14.6</v>
      </c>
      <c r="H48" s="213">
        <f t="shared" si="8"/>
        <v>45</v>
      </c>
      <c r="I48" s="43">
        <v>2.48</v>
      </c>
      <c r="J48" s="271">
        <f t="shared" si="9"/>
        <v>41</v>
      </c>
      <c r="K48" s="197">
        <v>8.64</v>
      </c>
      <c r="L48" s="264">
        <f t="shared" si="10"/>
        <v>43</v>
      </c>
      <c r="M48" s="41">
        <v>72.5</v>
      </c>
      <c r="N48" s="190">
        <f t="shared" si="11"/>
        <v>41</v>
      </c>
      <c r="O48" s="32">
        <f t="shared" si="12"/>
        <v>204</v>
      </c>
      <c r="P48" s="45">
        <f t="shared" si="13"/>
        <v>40</v>
      </c>
      <c r="Q48" s="45"/>
      <c r="R48" s="52"/>
      <c r="S48" s="52"/>
      <c r="T48" s="62"/>
      <c r="U48" s="16"/>
      <c r="V48" s="16"/>
      <c r="W48" s="16"/>
      <c r="X48" s="16"/>
      <c r="Y48" s="2"/>
      <c r="Z48" s="2"/>
      <c r="AA48" s="2"/>
      <c r="AB48" s="2"/>
      <c r="AC48" s="2"/>
    </row>
    <row r="49" spans="1:29" ht="13.5" customHeight="1" thickBot="1">
      <c r="A49" s="10"/>
      <c r="B49" s="54" t="s">
        <v>243</v>
      </c>
      <c r="C49" s="39">
        <v>2008</v>
      </c>
      <c r="D49" s="161" t="s">
        <v>42</v>
      </c>
      <c r="E49" s="197">
        <v>13.16</v>
      </c>
      <c r="F49" s="190">
        <f t="shared" si="7"/>
        <v>47</v>
      </c>
      <c r="G49" s="41">
        <v>14.7</v>
      </c>
      <c r="H49" s="213">
        <f t="shared" si="8"/>
        <v>46</v>
      </c>
      <c r="I49" s="43">
        <v>2.3</v>
      </c>
      <c r="J49" s="271">
        <f t="shared" si="9"/>
        <v>47</v>
      </c>
      <c r="K49" s="197">
        <v>13.03</v>
      </c>
      <c r="L49" s="264">
        <f t="shared" si="10"/>
        <v>19</v>
      </c>
      <c r="M49" s="41">
        <v>74.5</v>
      </c>
      <c r="N49" s="190">
        <f t="shared" si="11"/>
        <v>46</v>
      </c>
      <c r="O49" s="32">
        <f t="shared" si="12"/>
        <v>205</v>
      </c>
      <c r="P49" s="45">
        <f t="shared" si="13"/>
        <v>41</v>
      </c>
      <c r="Q49" s="45"/>
      <c r="R49" s="52"/>
      <c r="S49" s="52"/>
      <c r="T49" s="62"/>
      <c r="U49" s="16"/>
      <c r="V49" s="16"/>
      <c r="W49" s="16"/>
      <c r="X49" s="16"/>
      <c r="Y49" s="2"/>
      <c r="Z49" s="2"/>
      <c r="AA49" s="2"/>
      <c r="AB49" s="2"/>
      <c r="AC49" s="2"/>
    </row>
    <row r="50" spans="1:29" ht="13.5" customHeight="1" thickBot="1">
      <c r="A50" s="10"/>
      <c r="B50" s="54" t="s">
        <v>244</v>
      </c>
      <c r="C50" s="39">
        <v>2008</v>
      </c>
      <c r="D50" s="161" t="s">
        <v>30</v>
      </c>
      <c r="E50" s="197">
        <v>12.74</v>
      </c>
      <c r="F50" s="190">
        <f t="shared" si="7"/>
        <v>46</v>
      </c>
      <c r="G50" s="41">
        <v>15.7</v>
      </c>
      <c r="H50" s="213">
        <f t="shared" si="8"/>
        <v>47</v>
      </c>
      <c r="I50" s="43">
        <v>1.96</v>
      </c>
      <c r="J50" s="271">
        <f t="shared" si="9"/>
        <v>50</v>
      </c>
      <c r="K50" s="197">
        <v>10.99</v>
      </c>
      <c r="L50" s="264">
        <f t="shared" si="10"/>
        <v>32</v>
      </c>
      <c r="M50" s="41">
        <v>71.3</v>
      </c>
      <c r="N50" s="190">
        <f t="shared" si="11"/>
        <v>36</v>
      </c>
      <c r="O50" s="32">
        <f t="shared" si="12"/>
        <v>211</v>
      </c>
      <c r="P50" s="45">
        <f t="shared" si="13"/>
        <v>42</v>
      </c>
      <c r="Q50" s="45"/>
      <c r="R50" s="52"/>
      <c r="S50" s="52"/>
      <c r="T50" s="62"/>
      <c r="U50" s="16"/>
      <c r="V50" s="16"/>
      <c r="W50" s="16"/>
      <c r="X50" s="16"/>
      <c r="Y50" s="2"/>
      <c r="Z50" s="2"/>
      <c r="AA50" s="2"/>
      <c r="AB50" s="2"/>
      <c r="AC50" s="2"/>
    </row>
    <row r="51" spans="1:29" ht="13.5" customHeight="1" thickBot="1">
      <c r="A51" s="10"/>
      <c r="B51" s="54" t="s">
        <v>245</v>
      </c>
      <c r="C51" s="39">
        <v>2008</v>
      </c>
      <c r="D51" s="161" t="s">
        <v>35</v>
      </c>
      <c r="E51" s="197">
        <v>12.12</v>
      </c>
      <c r="F51" s="190">
        <f t="shared" si="7"/>
        <v>42</v>
      </c>
      <c r="G51" s="41">
        <v>16.9</v>
      </c>
      <c r="H51" s="213">
        <f t="shared" si="8"/>
        <v>49</v>
      </c>
      <c r="I51" s="43">
        <v>2.44</v>
      </c>
      <c r="J51" s="271">
        <f t="shared" si="9"/>
        <v>43</v>
      </c>
      <c r="K51" s="197">
        <v>7.66</v>
      </c>
      <c r="L51" s="264">
        <f t="shared" si="10"/>
        <v>48</v>
      </c>
      <c r="M51" s="41">
        <v>69.5</v>
      </c>
      <c r="N51" s="190">
        <f t="shared" si="11"/>
        <v>32</v>
      </c>
      <c r="O51" s="32">
        <f t="shared" si="12"/>
        <v>214</v>
      </c>
      <c r="P51" s="45">
        <f t="shared" si="13"/>
        <v>43</v>
      </c>
      <c r="Q51" s="45"/>
      <c r="R51" s="52"/>
      <c r="S51" s="52"/>
      <c r="T51" s="62"/>
      <c r="U51" s="16"/>
      <c r="V51" s="16"/>
      <c r="W51" s="16"/>
      <c r="X51" s="16"/>
      <c r="Y51" s="2"/>
      <c r="Z51" s="2"/>
      <c r="AA51" s="2"/>
      <c r="AB51" s="2"/>
      <c r="AC51" s="2"/>
    </row>
    <row r="52" spans="1:29" ht="13.5" customHeight="1" thickBot="1">
      <c r="A52" s="10"/>
      <c r="B52" s="54" t="s">
        <v>246</v>
      </c>
      <c r="C52" s="39">
        <v>2008</v>
      </c>
      <c r="D52" s="161" t="s">
        <v>35</v>
      </c>
      <c r="E52" s="197">
        <v>14.61</v>
      </c>
      <c r="F52" s="190">
        <f t="shared" si="7"/>
        <v>51</v>
      </c>
      <c r="G52" s="43">
        <v>17</v>
      </c>
      <c r="H52" s="213">
        <f t="shared" si="8"/>
        <v>50</v>
      </c>
      <c r="I52" s="43">
        <v>2.53</v>
      </c>
      <c r="J52" s="271">
        <f t="shared" si="9"/>
        <v>35</v>
      </c>
      <c r="K52" s="197">
        <v>10.06</v>
      </c>
      <c r="L52" s="264">
        <f t="shared" si="10"/>
        <v>34</v>
      </c>
      <c r="M52" s="43">
        <v>86.9</v>
      </c>
      <c r="N52" s="190">
        <f t="shared" si="11"/>
        <v>49</v>
      </c>
      <c r="O52" s="32">
        <f t="shared" si="12"/>
        <v>219</v>
      </c>
      <c r="P52" s="45">
        <f t="shared" si="13"/>
        <v>44</v>
      </c>
      <c r="Q52" s="45"/>
      <c r="R52" s="52"/>
      <c r="S52" s="52"/>
      <c r="T52" s="62"/>
      <c r="U52" s="16"/>
      <c r="V52" s="2"/>
      <c r="W52" s="2"/>
      <c r="X52" s="2"/>
      <c r="Y52" s="2"/>
      <c r="Z52" s="2"/>
      <c r="AA52" s="2"/>
      <c r="AB52" s="2"/>
      <c r="AC52" s="2"/>
    </row>
    <row r="53" spans="1:29" ht="13.5" customHeight="1" thickBot="1">
      <c r="A53" s="10"/>
      <c r="B53" s="57" t="s">
        <v>247</v>
      </c>
      <c r="C53" s="39">
        <v>2008</v>
      </c>
      <c r="D53" s="161" t="s">
        <v>23</v>
      </c>
      <c r="E53" s="199">
        <v>11.99</v>
      </c>
      <c r="F53" s="190">
        <f t="shared" si="7"/>
        <v>40</v>
      </c>
      <c r="G53" s="201">
        <v>13.5</v>
      </c>
      <c r="H53" s="213">
        <f t="shared" si="8"/>
        <v>38</v>
      </c>
      <c r="I53" s="43">
        <v>2.13</v>
      </c>
      <c r="J53" s="271">
        <f t="shared" si="9"/>
        <v>49</v>
      </c>
      <c r="K53" s="197">
        <v>5.45</v>
      </c>
      <c r="L53" s="264">
        <f t="shared" si="10"/>
        <v>50</v>
      </c>
      <c r="M53" s="41">
        <v>73.3</v>
      </c>
      <c r="N53" s="190">
        <f t="shared" si="11"/>
        <v>45</v>
      </c>
      <c r="O53" s="32">
        <f t="shared" si="12"/>
        <v>222</v>
      </c>
      <c r="P53" s="45">
        <f t="shared" si="13"/>
        <v>45</v>
      </c>
      <c r="Q53" s="45"/>
      <c r="R53" s="52"/>
      <c r="S53" s="52"/>
      <c r="T53" s="62"/>
      <c r="U53" s="16"/>
      <c r="V53" s="2"/>
      <c r="W53" s="2"/>
      <c r="X53" s="2"/>
      <c r="Y53" s="2"/>
      <c r="Z53" s="2"/>
      <c r="AA53" s="2"/>
      <c r="AB53" s="2"/>
      <c r="AC53" s="2"/>
    </row>
    <row r="54" spans="1:29" ht="13.5" customHeight="1" thickBot="1">
      <c r="A54" s="10"/>
      <c r="B54" s="54" t="s">
        <v>248</v>
      </c>
      <c r="C54" s="39">
        <v>2008</v>
      </c>
      <c r="D54" s="161" t="s">
        <v>40</v>
      </c>
      <c r="E54" s="262">
        <v>14.41</v>
      </c>
      <c r="F54" s="190">
        <f t="shared" si="7"/>
        <v>49</v>
      </c>
      <c r="G54" s="196">
        <v>16.8</v>
      </c>
      <c r="H54" s="213">
        <f t="shared" si="8"/>
        <v>48</v>
      </c>
      <c r="I54" s="43">
        <v>2.28</v>
      </c>
      <c r="J54" s="271">
        <f t="shared" si="9"/>
        <v>48</v>
      </c>
      <c r="K54" s="197">
        <v>11.43</v>
      </c>
      <c r="L54" s="264">
        <f t="shared" si="10"/>
        <v>27</v>
      </c>
      <c r="M54" s="41">
        <v>88.9</v>
      </c>
      <c r="N54" s="190">
        <f t="shared" si="11"/>
        <v>51</v>
      </c>
      <c r="O54" s="32">
        <f t="shared" si="12"/>
        <v>223</v>
      </c>
      <c r="P54" s="45">
        <f t="shared" si="13"/>
        <v>46</v>
      </c>
      <c r="Q54" s="45"/>
      <c r="R54" s="52"/>
      <c r="S54" s="52"/>
      <c r="T54" s="62"/>
      <c r="U54" s="16"/>
      <c r="V54" s="2"/>
      <c r="W54" s="2"/>
      <c r="X54" s="2"/>
      <c r="Y54" s="2"/>
      <c r="AB54" s="2"/>
      <c r="AC54" s="2"/>
    </row>
    <row r="55" spans="1:25" ht="13.5" customHeight="1" thickBot="1">
      <c r="A55" s="10"/>
      <c r="B55" s="54" t="s">
        <v>249</v>
      </c>
      <c r="C55" s="39">
        <v>2007</v>
      </c>
      <c r="D55" s="161" t="s">
        <v>35</v>
      </c>
      <c r="E55" s="197">
        <v>12.63</v>
      </c>
      <c r="F55" s="190">
        <f t="shared" si="7"/>
        <v>45</v>
      </c>
      <c r="G55" s="164">
        <v>14.4</v>
      </c>
      <c r="H55" s="213">
        <f t="shared" si="8"/>
        <v>44</v>
      </c>
      <c r="I55" s="43">
        <v>2.31</v>
      </c>
      <c r="J55" s="271">
        <f t="shared" si="9"/>
        <v>46</v>
      </c>
      <c r="K55" s="255">
        <v>9.08</v>
      </c>
      <c r="L55" s="264">
        <f t="shared" si="10"/>
        <v>41</v>
      </c>
      <c r="M55" s="164">
        <v>76.9</v>
      </c>
      <c r="N55" s="190">
        <f t="shared" si="11"/>
        <v>48</v>
      </c>
      <c r="O55" s="32">
        <f t="shared" si="12"/>
        <v>224</v>
      </c>
      <c r="P55" s="45">
        <f t="shared" si="13"/>
        <v>47</v>
      </c>
      <c r="Q55" s="166"/>
      <c r="R55" s="52"/>
      <c r="S55" s="52"/>
      <c r="T55" s="62"/>
      <c r="U55" s="16"/>
      <c r="V55" s="2"/>
      <c r="W55" s="2"/>
      <c r="X55" s="2"/>
      <c r="Y55" s="2"/>
    </row>
    <row r="56" spans="1:25" ht="12.75">
      <c r="A56" s="10"/>
      <c r="B56" s="57" t="s">
        <v>250</v>
      </c>
      <c r="C56" s="39">
        <v>2008</v>
      </c>
      <c r="D56" s="161" t="s">
        <v>23</v>
      </c>
      <c r="E56" s="199">
        <v>14.51</v>
      </c>
      <c r="F56" s="190">
        <f t="shared" si="7"/>
        <v>50</v>
      </c>
      <c r="G56" s="251">
        <v>17.4</v>
      </c>
      <c r="H56" s="213">
        <f t="shared" si="8"/>
        <v>51</v>
      </c>
      <c r="I56" s="263">
        <v>2.34</v>
      </c>
      <c r="J56" s="271">
        <f t="shared" si="9"/>
        <v>45</v>
      </c>
      <c r="K56" s="273">
        <v>4.53</v>
      </c>
      <c r="L56" s="264">
        <f t="shared" si="10"/>
        <v>51</v>
      </c>
      <c r="M56" s="272">
        <v>88.3</v>
      </c>
      <c r="N56" s="190">
        <f t="shared" si="11"/>
        <v>50</v>
      </c>
      <c r="O56" s="32">
        <f t="shared" si="12"/>
        <v>247</v>
      </c>
      <c r="P56" s="45">
        <f t="shared" si="13"/>
        <v>48</v>
      </c>
      <c r="Q56" s="167"/>
      <c r="R56" s="167"/>
      <c r="S56" s="168"/>
      <c r="T56" s="16"/>
      <c r="U56" s="2"/>
      <c r="V56" s="2"/>
      <c r="W56" s="2"/>
      <c r="X56" s="2"/>
      <c r="Y56" s="2"/>
    </row>
    <row r="57" spans="1:25" ht="12.75">
      <c r="A57" s="10"/>
      <c r="B57" s="76"/>
      <c r="C57" s="76"/>
      <c r="D57" s="215"/>
      <c r="E57" s="216"/>
      <c r="F57" s="75"/>
      <c r="G57" s="75"/>
      <c r="H57" s="217"/>
      <c r="I57" s="61"/>
      <c r="J57" s="42"/>
      <c r="K57" s="75"/>
      <c r="L57" s="75"/>
      <c r="M57" s="75"/>
      <c r="N57" s="75"/>
      <c r="O57" s="75"/>
      <c r="P57" s="75"/>
      <c r="Q57" s="75"/>
      <c r="R57" s="75"/>
      <c r="S57" s="75"/>
      <c r="T57" s="2"/>
      <c r="U57" s="2"/>
      <c r="V57" s="2"/>
      <c r="W57" s="2"/>
      <c r="X57" s="2"/>
      <c r="Y57" s="2"/>
    </row>
    <row r="58" spans="1:25" ht="13.5" thickBot="1">
      <c r="A58" s="10"/>
      <c r="B58" s="76"/>
      <c r="C58" s="76"/>
      <c r="D58" s="215"/>
      <c r="E58" s="218"/>
      <c r="F58" s="219"/>
      <c r="G58" s="219"/>
      <c r="H58" s="220"/>
      <c r="I58" s="61"/>
      <c r="J58" s="42"/>
      <c r="K58" s="75"/>
      <c r="L58" s="75"/>
      <c r="M58" s="75"/>
      <c r="N58" s="75"/>
      <c r="O58" s="75"/>
      <c r="P58" s="75"/>
      <c r="Q58" s="75"/>
      <c r="R58" s="75"/>
      <c r="S58" s="75"/>
      <c r="T58" s="2"/>
      <c r="U58" s="2"/>
      <c r="V58" s="2"/>
      <c r="W58" s="2"/>
      <c r="X58" s="2"/>
      <c r="Y58" s="2"/>
    </row>
    <row r="59" spans="1:25" ht="12.75">
      <c r="A59" s="10"/>
      <c r="B59" s="77" t="s">
        <v>28</v>
      </c>
      <c r="C59" s="78"/>
      <c r="D59" s="16"/>
      <c r="E59" s="75"/>
      <c r="F59" s="75"/>
      <c r="G59" s="75"/>
      <c r="H59" s="75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2.75">
      <c r="A60" s="10"/>
      <c r="B60" s="79" t="s">
        <v>42</v>
      </c>
      <c r="C60" s="80"/>
      <c r="D60" s="16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2.75">
      <c r="A61" s="2"/>
      <c r="B61" s="79" t="s">
        <v>32</v>
      </c>
      <c r="C61" s="80"/>
      <c r="D61" s="16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2.75">
      <c r="A62" s="10"/>
      <c r="B62" s="79" t="s">
        <v>23</v>
      </c>
      <c r="C62" s="80"/>
      <c r="D62" s="16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2.75">
      <c r="A63" s="10"/>
      <c r="B63" s="79" t="s">
        <v>36</v>
      </c>
      <c r="C63" s="80"/>
      <c r="D63" s="16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2.75">
      <c r="A64" s="10"/>
      <c r="B64" s="79" t="s">
        <v>40</v>
      </c>
      <c r="C64" s="80"/>
      <c r="D64" s="16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2.75">
      <c r="A65" s="10"/>
      <c r="B65" s="79" t="s">
        <v>27</v>
      </c>
      <c r="C65" s="80"/>
      <c r="D65" s="16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2.75">
      <c r="A66" s="10"/>
      <c r="B66" s="79" t="s">
        <v>35</v>
      </c>
      <c r="C66" s="80"/>
      <c r="D66" s="16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2.75">
      <c r="A67" s="10"/>
      <c r="B67" s="81" t="s">
        <v>30</v>
      </c>
      <c r="C67" s="82"/>
      <c r="D67" s="16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.75">
      <c r="A68" s="10"/>
      <c r="B68" s="83" t="s">
        <v>73</v>
      </c>
      <c r="C68" s="8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.75">
      <c r="A69" s="10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2.75">
      <c r="A70" s="10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</sheetData>
  <sheetProtection selectLockedCells="1" selectUnlockedCells="1"/>
  <mergeCells count="11">
    <mergeCell ref="E4:F4"/>
    <mergeCell ref="G4:H4"/>
    <mergeCell ref="I4:J4"/>
    <mergeCell ref="K4:L4"/>
    <mergeCell ref="M4:N4"/>
    <mergeCell ref="M3:N3"/>
    <mergeCell ref="I1:L2"/>
    <mergeCell ref="E3:F3"/>
    <mergeCell ref="G3:H3"/>
    <mergeCell ref="I3:J3"/>
    <mergeCell ref="K3:L3"/>
  </mergeCells>
  <conditionalFormatting sqref="R16:S39 Q40:S55 Q6:Q21 Q23:Q39 P6:P5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scale="8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B114"/>
  <sheetViews>
    <sheetView zoomScalePageLayoutView="0" workbookViewId="0" topLeftCell="D4">
      <selection activeCell="T19" sqref="T19"/>
    </sheetView>
  </sheetViews>
  <sheetFormatPr defaultColWidth="9.140625" defaultRowHeight="12.75"/>
  <cols>
    <col min="1" max="1" width="0.2890625" style="1" customWidth="1"/>
    <col min="2" max="2" width="22.00390625" style="1" customWidth="1"/>
    <col min="3" max="3" width="11.421875" style="1" customWidth="1"/>
    <col min="4" max="4" width="17.8515625" style="1" customWidth="1"/>
    <col min="5" max="5" width="7.8515625" style="1" customWidth="1"/>
    <col min="6" max="6" width="9.28125" style="1" customWidth="1"/>
    <col min="7" max="7" width="7.8515625" style="1" customWidth="1"/>
    <col min="8" max="8" width="8.7109375" style="1" customWidth="1"/>
    <col min="9" max="9" width="8.140625" style="1" customWidth="1"/>
    <col min="10" max="10" width="8.7109375" style="1" customWidth="1"/>
    <col min="11" max="11" width="7.8515625" style="1" customWidth="1"/>
    <col min="12" max="12" width="8.7109375" style="1" customWidth="1"/>
    <col min="13" max="13" width="7.8515625" style="1" customWidth="1"/>
    <col min="14" max="14" width="8.7109375" style="1" customWidth="1"/>
    <col min="15" max="15" width="10.00390625" style="1" customWidth="1"/>
    <col min="16" max="16" width="9.7109375" style="1" customWidth="1"/>
    <col min="17" max="16384" width="9.140625" style="1" customWidth="1"/>
  </cols>
  <sheetData>
    <row r="1" spans="1:24" ht="18.75" customHeight="1">
      <c r="A1" s="2"/>
      <c r="B1" s="3" t="s">
        <v>251</v>
      </c>
      <c r="C1" s="4" t="s">
        <v>1</v>
      </c>
      <c r="D1" s="5"/>
      <c r="E1" s="5"/>
      <c r="F1" s="5"/>
      <c r="G1" s="6"/>
      <c r="H1" s="6"/>
      <c r="I1" s="309"/>
      <c r="J1" s="309"/>
      <c r="K1" s="309"/>
      <c r="L1" s="30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3.5" customHeight="1">
      <c r="A2" s="2"/>
      <c r="B2" s="5"/>
      <c r="C2" s="7" t="s">
        <v>2</v>
      </c>
      <c r="D2" s="5"/>
      <c r="E2" s="7" t="s">
        <v>3</v>
      </c>
      <c r="F2" s="8"/>
      <c r="G2" s="9"/>
      <c r="H2" s="9"/>
      <c r="I2" s="309"/>
      <c r="J2" s="309"/>
      <c r="K2" s="309"/>
      <c r="L2" s="309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3.5" customHeight="1">
      <c r="A3" s="10"/>
      <c r="B3" s="11" t="s">
        <v>4</v>
      </c>
      <c r="C3" s="12" t="s">
        <v>5</v>
      </c>
      <c r="D3" s="307" t="s">
        <v>6</v>
      </c>
      <c r="E3" s="308" t="s">
        <v>7</v>
      </c>
      <c r="F3" s="308"/>
      <c r="G3" s="308" t="s">
        <v>8</v>
      </c>
      <c r="H3" s="308"/>
      <c r="I3" s="308" t="s">
        <v>9</v>
      </c>
      <c r="J3" s="308"/>
      <c r="K3" s="308" t="s">
        <v>10</v>
      </c>
      <c r="L3" s="308"/>
      <c r="M3" s="308" t="s">
        <v>11</v>
      </c>
      <c r="N3" s="308"/>
      <c r="O3" s="13" t="s">
        <v>12</v>
      </c>
      <c r="P3" s="14" t="s">
        <v>13</v>
      </c>
      <c r="Q3" s="15" t="s">
        <v>14</v>
      </c>
      <c r="R3" s="16"/>
      <c r="S3" s="16"/>
      <c r="T3" s="16"/>
      <c r="U3" s="2"/>
      <c r="V3" s="2"/>
      <c r="W3" s="2"/>
      <c r="X3" s="2"/>
    </row>
    <row r="4" spans="1:28" ht="13.5" customHeight="1" thickBot="1">
      <c r="A4" s="10"/>
      <c r="B4" s="17"/>
      <c r="C4" s="18" t="s">
        <v>15</v>
      </c>
      <c r="D4" s="18"/>
      <c r="E4" s="310" t="s">
        <v>16</v>
      </c>
      <c r="F4" s="310"/>
      <c r="G4" s="310" t="s">
        <v>16</v>
      </c>
      <c r="H4" s="310"/>
      <c r="I4" s="310" t="s">
        <v>17</v>
      </c>
      <c r="J4" s="310"/>
      <c r="K4" s="310" t="s">
        <v>17</v>
      </c>
      <c r="L4" s="310"/>
      <c r="M4" s="310" t="s">
        <v>16</v>
      </c>
      <c r="N4" s="310"/>
      <c r="O4" s="19" t="s">
        <v>18</v>
      </c>
      <c r="P4" s="20" t="s">
        <v>19</v>
      </c>
      <c r="Q4" s="21" t="s">
        <v>20</v>
      </c>
      <c r="R4" s="16"/>
      <c r="S4" s="16"/>
      <c r="T4" s="30"/>
      <c r="U4" s="30"/>
      <c r="V4" s="16"/>
      <c r="W4" s="16"/>
      <c r="X4" s="2"/>
      <c r="Y4" s="2"/>
      <c r="Z4" s="2"/>
      <c r="AA4" s="2"/>
      <c r="AB4" s="2"/>
    </row>
    <row r="5" spans="1:28" ht="13.5" customHeight="1" thickBot="1">
      <c r="A5" s="10"/>
      <c r="B5" s="22"/>
      <c r="C5" s="23"/>
      <c r="D5" s="23"/>
      <c r="E5" s="193" t="s">
        <v>21</v>
      </c>
      <c r="F5" s="25" t="s">
        <v>18</v>
      </c>
      <c r="G5" s="193" t="s">
        <v>21</v>
      </c>
      <c r="H5" s="25" t="s">
        <v>18</v>
      </c>
      <c r="I5" s="24" t="s">
        <v>21</v>
      </c>
      <c r="J5" s="26" t="s">
        <v>18</v>
      </c>
      <c r="K5" s="24" t="s">
        <v>21</v>
      </c>
      <c r="L5" s="25" t="s">
        <v>18</v>
      </c>
      <c r="M5" s="24" t="s">
        <v>21</v>
      </c>
      <c r="N5" s="26" t="s">
        <v>18</v>
      </c>
      <c r="O5" s="27"/>
      <c r="P5" s="28"/>
      <c r="Q5" s="29"/>
      <c r="R5" s="16"/>
      <c r="S5" s="34"/>
      <c r="T5" s="189" t="s">
        <v>24</v>
      </c>
      <c r="U5" s="186" t="s">
        <v>25</v>
      </c>
      <c r="V5" s="16"/>
      <c r="W5" s="16"/>
      <c r="X5" s="2"/>
      <c r="Y5" s="2"/>
      <c r="Z5" s="2"/>
      <c r="AA5" s="2"/>
      <c r="AB5" s="2"/>
    </row>
    <row r="6" spans="1:27" ht="13.5" customHeight="1" thickBot="1">
      <c r="A6" s="10"/>
      <c r="B6" s="274" t="s">
        <v>252</v>
      </c>
      <c r="C6" s="119">
        <v>2009</v>
      </c>
      <c r="D6" s="265" t="s">
        <v>23</v>
      </c>
      <c r="E6" s="252">
        <v>11.88</v>
      </c>
      <c r="F6" s="213">
        <f aca="true" t="shared" si="0" ref="F6:F46">IF(+E6,+RANK(E6,E$6:E$51,1),0)</f>
        <v>7</v>
      </c>
      <c r="G6" s="214">
        <v>13.1</v>
      </c>
      <c r="H6" s="213">
        <f aca="true" t="shared" si="1" ref="H6:H51">IF(+G6,+RANK(G6,G$6:G$51,1),0)</f>
        <v>7</v>
      </c>
      <c r="I6" s="43">
        <v>2.54</v>
      </c>
      <c r="J6" s="42">
        <f aca="true" t="shared" si="2" ref="J6:J51">IF(+I6,+RANK(I6,I$6:I$51,0),0)</f>
        <v>9</v>
      </c>
      <c r="K6" s="44">
        <v>0</v>
      </c>
      <c r="L6" s="31">
        <f>IF(+K6,+RANK(K6,K$6:K$51,1),0)</f>
        <v>0</v>
      </c>
      <c r="M6" s="41">
        <v>45.4</v>
      </c>
      <c r="N6" s="42">
        <f aca="true" t="shared" si="3" ref="N6:N51">IF(+M6,+RANK(M6,M$6:M$51,1),0)</f>
        <v>10</v>
      </c>
      <c r="O6" s="32" t="str">
        <f aca="true" t="shared" si="4" ref="O6:O51">+IF(+AND(+F6&gt;0,+H6&gt;0,+J6&gt;0,+L6&gt;0,+N6&gt;0),+F6+H6+J6+L6+N6,"nekompletní")</f>
        <v>nekompletní</v>
      </c>
      <c r="P6" s="45">
        <f aca="true" t="shared" si="5" ref="P6:P51">IF(+O6&lt;&gt;"nekompletní",+RANK(O6,O$6:O$51,1),0)</f>
        <v>0</v>
      </c>
      <c r="Q6" s="46"/>
      <c r="R6" s="16"/>
      <c r="S6" s="77" t="s">
        <v>28</v>
      </c>
      <c r="T6" s="180"/>
      <c r="U6" s="185"/>
      <c r="V6" s="16"/>
      <c r="W6" s="2"/>
      <c r="X6" s="2"/>
      <c r="Y6" s="2"/>
      <c r="Z6" s="2"/>
      <c r="AA6" s="2"/>
    </row>
    <row r="7" spans="1:27" ht="13.5" customHeight="1" thickBot="1">
      <c r="A7" s="10"/>
      <c r="B7" s="47" t="s">
        <v>253</v>
      </c>
      <c r="C7" s="39">
        <v>2009</v>
      </c>
      <c r="D7" s="191" t="s">
        <v>27</v>
      </c>
      <c r="E7" s="197">
        <v>11.33</v>
      </c>
      <c r="F7" s="213">
        <f t="shared" si="0"/>
        <v>4</v>
      </c>
      <c r="G7" s="214">
        <v>13</v>
      </c>
      <c r="H7" s="213">
        <f t="shared" si="1"/>
        <v>6</v>
      </c>
      <c r="I7" s="43">
        <v>2.2</v>
      </c>
      <c r="J7" s="42">
        <f t="shared" si="2"/>
        <v>19</v>
      </c>
      <c r="K7" s="40">
        <v>0</v>
      </c>
      <c r="L7" s="31">
        <f aca="true" t="shared" si="6" ref="L7:L43">IF(+K7,+RANK(K7,K$6:K$51,0),0)</f>
        <v>0</v>
      </c>
      <c r="M7" s="41">
        <v>40.9</v>
      </c>
      <c r="N7" s="42">
        <f t="shared" si="3"/>
        <v>5</v>
      </c>
      <c r="O7" s="32" t="str">
        <f t="shared" si="4"/>
        <v>nekompletní</v>
      </c>
      <c r="P7" s="45">
        <f t="shared" si="5"/>
        <v>0</v>
      </c>
      <c r="Q7" s="46"/>
      <c r="R7" s="16"/>
      <c r="S7" s="88" t="s">
        <v>30</v>
      </c>
      <c r="T7" s="181"/>
      <c r="U7" s="183"/>
      <c r="V7" s="16"/>
      <c r="W7" s="2"/>
      <c r="X7" s="2"/>
      <c r="Y7" s="2"/>
      <c r="Z7" s="2"/>
      <c r="AA7" s="2"/>
    </row>
    <row r="8" spans="1:27" ht="13.5" customHeight="1" thickBot="1">
      <c r="A8" s="10"/>
      <c r="B8" s="47" t="s">
        <v>254</v>
      </c>
      <c r="C8" s="86">
        <v>2009</v>
      </c>
      <c r="D8" s="191" t="s">
        <v>23</v>
      </c>
      <c r="E8" s="197">
        <v>12.43</v>
      </c>
      <c r="F8" s="213">
        <f t="shared" si="0"/>
        <v>13</v>
      </c>
      <c r="G8" s="214">
        <v>16.4</v>
      </c>
      <c r="H8" s="213">
        <f t="shared" si="1"/>
        <v>23</v>
      </c>
      <c r="I8" s="43">
        <v>2.1</v>
      </c>
      <c r="J8" s="42">
        <f t="shared" si="2"/>
        <v>22</v>
      </c>
      <c r="K8" s="40">
        <v>7.56</v>
      </c>
      <c r="L8" s="31">
        <f t="shared" si="6"/>
        <v>20</v>
      </c>
      <c r="M8" s="41">
        <v>0</v>
      </c>
      <c r="N8" s="42">
        <f t="shared" si="3"/>
        <v>0</v>
      </c>
      <c r="O8" s="32" t="str">
        <f t="shared" si="4"/>
        <v>nekompletní</v>
      </c>
      <c r="P8" s="45">
        <f t="shared" si="5"/>
        <v>0</v>
      </c>
      <c r="Q8" s="46"/>
      <c r="R8" s="16"/>
      <c r="S8" s="79" t="s">
        <v>32</v>
      </c>
      <c r="T8" s="181"/>
      <c r="U8" s="183"/>
      <c r="V8" s="16"/>
      <c r="W8" s="2"/>
      <c r="X8" s="2"/>
      <c r="Y8" s="2"/>
      <c r="Z8" s="2"/>
      <c r="AA8" s="2"/>
    </row>
    <row r="9" spans="1:27" ht="13.5" customHeight="1" thickBot="1">
      <c r="A9" s="10"/>
      <c r="B9" s="47" t="s">
        <v>255</v>
      </c>
      <c r="C9" s="39">
        <v>2009</v>
      </c>
      <c r="D9" s="191" t="s">
        <v>40</v>
      </c>
      <c r="E9" s="197">
        <v>10.62</v>
      </c>
      <c r="F9" s="213">
        <f t="shared" si="0"/>
        <v>1</v>
      </c>
      <c r="G9" s="214">
        <v>12</v>
      </c>
      <c r="H9" s="213">
        <f t="shared" si="1"/>
        <v>1</v>
      </c>
      <c r="I9" s="43">
        <v>3.42</v>
      </c>
      <c r="J9" s="42">
        <f t="shared" si="2"/>
        <v>1</v>
      </c>
      <c r="K9" s="40">
        <v>12.4</v>
      </c>
      <c r="L9" s="31">
        <f t="shared" si="6"/>
        <v>4</v>
      </c>
      <c r="M9" s="41">
        <v>36.5</v>
      </c>
      <c r="N9" s="42">
        <f t="shared" si="3"/>
        <v>2</v>
      </c>
      <c r="O9" s="32">
        <f t="shared" si="4"/>
        <v>9</v>
      </c>
      <c r="P9" s="45">
        <f t="shared" si="5"/>
        <v>1</v>
      </c>
      <c r="Q9" s="46">
        <v>11</v>
      </c>
      <c r="R9" s="16"/>
      <c r="S9" s="79" t="s">
        <v>23</v>
      </c>
      <c r="T9" s="181">
        <v>21</v>
      </c>
      <c r="U9" s="183"/>
      <c r="V9" s="16"/>
      <c r="W9" s="2"/>
      <c r="X9" s="2"/>
      <c r="Y9" s="2"/>
      <c r="Z9" s="2"/>
      <c r="AA9" s="2"/>
    </row>
    <row r="10" spans="1:27" ht="13.5" customHeight="1" thickBot="1">
      <c r="A10" s="10"/>
      <c r="B10" s="47" t="s">
        <v>256</v>
      </c>
      <c r="C10" s="39">
        <v>2009</v>
      </c>
      <c r="D10" s="191" t="s">
        <v>42</v>
      </c>
      <c r="E10" s="197">
        <v>10.84</v>
      </c>
      <c r="F10" s="213">
        <f t="shared" si="0"/>
        <v>3</v>
      </c>
      <c r="G10" s="214">
        <v>12</v>
      </c>
      <c r="H10" s="213">
        <f t="shared" si="1"/>
        <v>1</v>
      </c>
      <c r="I10" s="43">
        <v>2.85</v>
      </c>
      <c r="J10" s="42">
        <f t="shared" si="2"/>
        <v>4</v>
      </c>
      <c r="K10" s="40">
        <v>15.43</v>
      </c>
      <c r="L10" s="31">
        <f t="shared" si="6"/>
        <v>1</v>
      </c>
      <c r="M10" s="41">
        <v>39.1</v>
      </c>
      <c r="N10" s="42">
        <f t="shared" si="3"/>
        <v>4</v>
      </c>
      <c r="O10" s="32">
        <f t="shared" si="4"/>
        <v>13</v>
      </c>
      <c r="P10" s="45">
        <f t="shared" si="5"/>
        <v>2</v>
      </c>
      <c r="Q10" s="46">
        <v>9</v>
      </c>
      <c r="R10" s="16"/>
      <c r="S10" s="79" t="s">
        <v>36</v>
      </c>
      <c r="T10" s="181">
        <v>7</v>
      </c>
      <c r="U10" s="183"/>
      <c r="V10" s="16"/>
      <c r="W10" s="2"/>
      <c r="X10" s="2"/>
      <c r="Y10" s="2"/>
      <c r="Z10" s="2"/>
      <c r="AA10" s="2"/>
    </row>
    <row r="11" spans="1:27" ht="13.5" customHeight="1" thickBot="1">
      <c r="A11" s="10"/>
      <c r="B11" s="47" t="s">
        <v>257</v>
      </c>
      <c r="C11" s="39">
        <v>2009</v>
      </c>
      <c r="D11" s="191" t="s">
        <v>42</v>
      </c>
      <c r="E11" s="197">
        <v>10.7</v>
      </c>
      <c r="F11" s="213">
        <f t="shared" si="0"/>
        <v>2</v>
      </c>
      <c r="G11" s="214">
        <v>12.2</v>
      </c>
      <c r="H11" s="213">
        <f t="shared" si="1"/>
        <v>3</v>
      </c>
      <c r="I11" s="43">
        <v>2.95</v>
      </c>
      <c r="J11" s="42">
        <f t="shared" si="2"/>
        <v>2</v>
      </c>
      <c r="K11" s="40">
        <v>12.81</v>
      </c>
      <c r="L11" s="31">
        <f t="shared" si="6"/>
        <v>3</v>
      </c>
      <c r="M11" s="41">
        <v>36.9</v>
      </c>
      <c r="N11" s="42">
        <f t="shared" si="3"/>
        <v>3</v>
      </c>
      <c r="O11" s="32">
        <f t="shared" si="4"/>
        <v>13</v>
      </c>
      <c r="P11" s="45">
        <f t="shared" si="5"/>
        <v>2</v>
      </c>
      <c r="Q11" s="46">
        <v>8</v>
      </c>
      <c r="R11" s="16"/>
      <c r="S11" s="79" t="s">
        <v>27</v>
      </c>
      <c r="T11" s="181"/>
      <c r="U11" s="183"/>
      <c r="V11" s="16"/>
      <c r="W11" s="2"/>
      <c r="X11" s="2"/>
      <c r="Y11" s="2"/>
      <c r="Z11" s="2"/>
      <c r="AA11" s="2"/>
    </row>
    <row r="12" spans="1:27" ht="13.5" customHeight="1" thickBot="1">
      <c r="A12" s="10"/>
      <c r="B12" s="47" t="s">
        <v>258</v>
      </c>
      <c r="C12" s="39">
        <v>2009</v>
      </c>
      <c r="D12" s="191" t="s">
        <v>36</v>
      </c>
      <c r="E12" s="197">
        <v>11.47</v>
      </c>
      <c r="F12" s="213">
        <f t="shared" si="0"/>
        <v>5</v>
      </c>
      <c r="G12" s="214">
        <v>13.3</v>
      </c>
      <c r="H12" s="213">
        <f t="shared" si="1"/>
        <v>8</v>
      </c>
      <c r="I12" s="43">
        <v>2.6</v>
      </c>
      <c r="J12" s="42">
        <f t="shared" si="2"/>
        <v>6</v>
      </c>
      <c r="K12" s="40">
        <v>11.29</v>
      </c>
      <c r="L12" s="31">
        <f t="shared" si="6"/>
        <v>6</v>
      </c>
      <c r="M12" s="41">
        <v>41.4</v>
      </c>
      <c r="N12" s="42">
        <f t="shared" si="3"/>
        <v>6</v>
      </c>
      <c r="O12" s="32">
        <f t="shared" si="4"/>
        <v>31</v>
      </c>
      <c r="P12" s="45">
        <f t="shared" si="5"/>
        <v>4</v>
      </c>
      <c r="Q12" s="46">
        <v>7</v>
      </c>
      <c r="R12" s="16"/>
      <c r="S12" s="79" t="s">
        <v>35</v>
      </c>
      <c r="T12" s="181"/>
      <c r="U12" s="183"/>
      <c r="V12" s="16"/>
      <c r="W12" s="2"/>
      <c r="X12" s="2"/>
      <c r="Y12" s="2"/>
      <c r="Z12" s="2"/>
      <c r="AA12" s="2"/>
    </row>
    <row r="13" spans="1:27" ht="13.5" customHeight="1" thickBot="1">
      <c r="A13" s="10"/>
      <c r="B13" s="38" t="s">
        <v>259</v>
      </c>
      <c r="C13" s="39">
        <v>2009</v>
      </c>
      <c r="D13" s="191" t="s">
        <v>23</v>
      </c>
      <c r="E13" s="197">
        <v>12.17</v>
      </c>
      <c r="F13" s="213">
        <f t="shared" si="0"/>
        <v>9</v>
      </c>
      <c r="G13" s="214">
        <v>12.6</v>
      </c>
      <c r="H13" s="213">
        <f t="shared" si="1"/>
        <v>5</v>
      </c>
      <c r="I13" s="43">
        <v>2.56</v>
      </c>
      <c r="J13" s="42">
        <f t="shared" si="2"/>
        <v>8</v>
      </c>
      <c r="K13" s="40">
        <v>14.63</v>
      </c>
      <c r="L13" s="31">
        <f t="shared" si="6"/>
        <v>2</v>
      </c>
      <c r="M13" s="41">
        <v>45.6</v>
      </c>
      <c r="N13" s="42">
        <f t="shared" si="3"/>
        <v>11</v>
      </c>
      <c r="O13" s="32">
        <f t="shared" si="4"/>
        <v>35</v>
      </c>
      <c r="P13" s="45">
        <f t="shared" si="5"/>
        <v>5</v>
      </c>
      <c r="Q13" s="46">
        <v>6</v>
      </c>
      <c r="R13" s="16"/>
      <c r="S13" s="87" t="s">
        <v>40</v>
      </c>
      <c r="T13" s="181">
        <v>11</v>
      </c>
      <c r="U13" s="183"/>
      <c r="V13" s="16"/>
      <c r="W13" s="2"/>
      <c r="X13" s="2"/>
      <c r="Y13" s="2"/>
      <c r="Z13" s="2"/>
      <c r="AA13" s="2"/>
    </row>
    <row r="14" spans="1:27" ht="13.5" customHeight="1" thickBot="1">
      <c r="A14" s="10"/>
      <c r="B14" s="47" t="s">
        <v>260</v>
      </c>
      <c r="C14" s="86">
        <v>2009</v>
      </c>
      <c r="D14" s="191" t="s">
        <v>261</v>
      </c>
      <c r="E14" s="252">
        <v>11.56</v>
      </c>
      <c r="F14" s="213">
        <f t="shared" si="0"/>
        <v>6</v>
      </c>
      <c r="G14" s="214">
        <v>12.4</v>
      </c>
      <c r="H14" s="213">
        <f t="shared" si="1"/>
        <v>4</v>
      </c>
      <c r="I14" s="43">
        <v>2.44</v>
      </c>
      <c r="J14" s="42">
        <f t="shared" si="2"/>
        <v>11</v>
      </c>
      <c r="K14" s="40">
        <v>9.65</v>
      </c>
      <c r="L14" s="31">
        <f t="shared" si="6"/>
        <v>9</v>
      </c>
      <c r="M14" s="41">
        <v>42</v>
      </c>
      <c r="N14" s="42">
        <f t="shared" si="3"/>
        <v>7</v>
      </c>
      <c r="O14" s="32">
        <f t="shared" si="4"/>
        <v>37</v>
      </c>
      <c r="P14" s="45">
        <f t="shared" si="5"/>
        <v>6</v>
      </c>
      <c r="Q14" s="120">
        <v>5</v>
      </c>
      <c r="R14" s="34"/>
      <c r="S14" s="293" t="s">
        <v>42</v>
      </c>
      <c r="T14" s="182">
        <v>17</v>
      </c>
      <c r="U14" s="183"/>
      <c r="V14" s="16"/>
      <c r="W14" s="2"/>
      <c r="X14" s="2"/>
      <c r="Y14" s="2"/>
      <c r="Z14" s="2"/>
      <c r="AA14" s="2"/>
    </row>
    <row r="15" spans="1:27" ht="13.5" customHeight="1" thickBot="1">
      <c r="A15" s="10"/>
      <c r="B15" s="38" t="s">
        <v>262</v>
      </c>
      <c r="C15" s="86">
        <v>2009</v>
      </c>
      <c r="D15" s="191" t="s">
        <v>23</v>
      </c>
      <c r="E15" s="197">
        <v>12.41</v>
      </c>
      <c r="F15" s="213">
        <f t="shared" si="0"/>
        <v>12</v>
      </c>
      <c r="G15" s="214">
        <v>13.6</v>
      </c>
      <c r="H15" s="213">
        <f t="shared" si="1"/>
        <v>9</v>
      </c>
      <c r="I15" s="43">
        <v>2.57</v>
      </c>
      <c r="J15" s="42">
        <f t="shared" si="2"/>
        <v>7</v>
      </c>
      <c r="K15" s="40">
        <v>8.33</v>
      </c>
      <c r="L15" s="31">
        <f t="shared" si="6"/>
        <v>13</v>
      </c>
      <c r="M15" s="41">
        <v>46.7</v>
      </c>
      <c r="N15" s="42">
        <f t="shared" si="3"/>
        <v>13</v>
      </c>
      <c r="O15" s="32">
        <f t="shared" si="4"/>
        <v>54</v>
      </c>
      <c r="P15" s="45">
        <f t="shared" si="5"/>
        <v>7</v>
      </c>
      <c r="Q15" s="120">
        <v>4</v>
      </c>
      <c r="R15" s="16"/>
      <c r="S15" s="89"/>
      <c r="T15" s="121"/>
      <c r="U15" s="184"/>
      <c r="V15" s="16"/>
      <c r="W15" s="2"/>
      <c r="X15" s="2"/>
      <c r="Y15" s="2"/>
      <c r="Z15" s="2"/>
      <c r="AA15" s="2"/>
    </row>
    <row r="16" spans="1:27" ht="13.5" customHeight="1" thickBot="1">
      <c r="A16" s="10"/>
      <c r="B16" s="38" t="s">
        <v>263</v>
      </c>
      <c r="C16" s="39">
        <v>2009</v>
      </c>
      <c r="D16" s="191" t="s">
        <v>23</v>
      </c>
      <c r="E16" s="197">
        <v>12.12</v>
      </c>
      <c r="F16" s="213">
        <f t="shared" si="0"/>
        <v>8</v>
      </c>
      <c r="G16" s="214">
        <v>14.4</v>
      </c>
      <c r="H16" s="213">
        <f t="shared" si="1"/>
        <v>10</v>
      </c>
      <c r="I16" s="43">
        <v>2.62</v>
      </c>
      <c r="J16" s="42">
        <f t="shared" si="2"/>
        <v>5</v>
      </c>
      <c r="K16" s="40">
        <v>6.21</v>
      </c>
      <c r="L16" s="31">
        <f t="shared" si="6"/>
        <v>28</v>
      </c>
      <c r="M16" s="41">
        <v>44.5</v>
      </c>
      <c r="N16" s="42">
        <f t="shared" si="3"/>
        <v>9</v>
      </c>
      <c r="O16" s="32">
        <f t="shared" si="4"/>
        <v>60</v>
      </c>
      <c r="P16" s="45">
        <f t="shared" si="5"/>
        <v>8</v>
      </c>
      <c r="Q16" s="120">
        <v>3</v>
      </c>
      <c r="R16" s="52"/>
      <c r="S16" s="61"/>
      <c r="T16" s="61">
        <f>SUM(T6:T15)</f>
        <v>56</v>
      </c>
      <c r="U16" s="61"/>
      <c r="V16" s="16"/>
      <c r="W16" s="2"/>
      <c r="X16" s="2"/>
      <c r="Y16" s="2"/>
      <c r="Z16" s="2"/>
      <c r="AA16" s="2"/>
    </row>
    <row r="17" spans="1:28" ht="13.5" customHeight="1" thickBot="1">
      <c r="A17" s="10"/>
      <c r="B17" s="38" t="s">
        <v>264</v>
      </c>
      <c r="C17" s="86">
        <v>2009</v>
      </c>
      <c r="D17" s="191" t="s">
        <v>23</v>
      </c>
      <c r="E17" s="197">
        <v>12.2</v>
      </c>
      <c r="F17" s="213">
        <f t="shared" si="0"/>
        <v>10</v>
      </c>
      <c r="G17" s="214">
        <v>14.4</v>
      </c>
      <c r="H17" s="213">
        <f t="shared" si="1"/>
        <v>10</v>
      </c>
      <c r="I17" s="43">
        <v>2.35</v>
      </c>
      <c r="J17" s="42">
        <f t="shared" si="2"/>
        <v>12</v>
      </c>
      <c r="K17" s="40">
        <v>8.23</v>
      </c>
      <c r="L17" s="31">
        <f t="shared" si="6"/>
        <v>14</v>
      </c>
      <c r="M17" s="41">
        <v>54.8</v>
      </c>
      <c r="N17" s="42">
        <f t="shared" si="3"/>
        <v>30</v>
      </c>
      <c r="O17" s="32">
        <f t="shared" si="4"/>
        <v>76</v>
      </c>
      <c r="P17" s="45">
        <f t="shared" si="5"/>
        <v>9</v>
      </c>
      <c r="Q17" s="46">
        <v>2</v>
      </c>
      <c r="R17" s="52"/>
      <c r="S17" s="62"/>
      <c r="T17" s="16"/>
      <c r="U17" s="16"/>
      <c r="V17" s="16"/>
      <c r="W17" s="16"/>
      <c r="X17" s="2"/>
      <c r="Y17" s="2"/>
      <c r="Z17" s="2"/>
      <c r="AA17" s="2"/>
      <c r="AB17" s="2"/>
    </row>
    <row r="18" spans="1:28" ht="13.5" customHeight="1" thickBot="1">
      <c r="A18" s="10"/>
      <c r="B18" s="47" t="s">
        <v>265</v>
      </c>
      <c r="C18" s="39">
        <v>2009</v>
      </c>
      <c r="D18" s="191" t="s">
        <v>23</v>
      </c>
      <c r="E18" s="197">
        <v>13.55</v>
      </c>
      <c r="F18" s="213">
        <f t="shared" si="0"/>
        <v>23</v>
      </c>
      <c r="G18" s="214">
        <v>14.5</v>
      </c>
      <c r="H18" s="213">
        <f t="shared" si="1"/>
        <v>12</v>
      </c>
      <c r="I18" s="43">
        <v>1.92</v>
      </c>
      <c r="J18" s="42">
        <f t="shared" si="2"/>
        <v>26</v>
      </c>
      <c r="K18" s="40">
        <v>8.17</v>
      </c>
      <c r="L18" s="31">
        <f t="shared" si="6"/>
        <v>16</v>
      </c>
      <c r="M18" s="41">
        <v>43.2</v>
      </c>
      <c r="N18" s="42">
        <f t="shared" si="3"/>
        <v>8</v>
      </c>
      <c r="O18" s="32">
        <f t="shared" si="4"/>
        <v>85</v>
      </c>
      <c r="P18" s="45">
        <f t="shared" si="5"/>
        <v>10</v>
      </c>
      <c r="Q18" s="120">
        <v>1</v>
      </c>
      <c r="R18" s="52"/>
      <c r="S18" s="62"/>
      <c r="T18" s="16"/>
      <c r="U18" s="16"/>
      <c r="V18" s="16"/>
      <c r="W18" s="16"/>
      <c r="X18" s="2"/>
      <c r="Y18" s="2"/>
      <c r="Z18" s="2"/>
      <c r="AA18" s="2"/>
      <c r="AB18" s="2"/>
    </row>
    <row r="19" spans="1:28" ht="13.5" customHeight="1" thickBot="1">
      <c r="A19" s="10"/>
      <c r="B19" s="38" t="s">
        <v>266</v>
      </c>
      <c r="C19" s="86">
        <v>2009</v>
      </c>
      <c r="D19" s="191" t="s">
        <v>23</v>
      </c>
      <c r="E19" s="197">
        <v>12.69</v>
      </c>
      <c r="F19" s="213">
        <f t="shared" si="0"/>
        <v>16</v>
      </c>
      <c r="G19" s="214">
        <v>15.5</v>
      </c>
      <c r="H19" s="213">
        <f t="shared" si="1"/>
        <v>17</v>
      </c>
      <c r="I19" s="43">
        <v>2.25</v>
      </c>
      <c r="J19" s="42">
        <f t="shared" si="2"/>
        <v>16</v>
      </c>
      <c r="K19" s="40">
        <v>5.84</v>
      </c>
      <c r="L19" s="31">
        <f t="shared" si="6"/>
        <v>30</v>
      </c>
      <c r="M19" s="41">
        <v>45.7</v>
      </c>
      <c r="N19" s="42">
        <f t="shared" si="3"/>
        <v>12</v>
      </c>
      <c r="O19" s="32">
        <f t="shared" si="4"/>
        <v>91</v>
      </c>
      <c r="P19" s="45">
        <f t="shared" si="5"/>
        <v>11</v>
      </c>
      <c r="Q19" s="93"/>
      <c r="R19" s="52"/>
      <c r="S19" s="62"/>
      <c r="T19" s="16"/>
      <c r="U19" s="16"/>
      <c r="V19" s="16"/>
      <c r="W19" s="16"/>
      <c r="X19" s="2"/>
      <c r="Y19" s="2"/>
      <c r="Z19" s="2"/>
      <c r="AA19" s="2"/>
      <c r="AB19" s="2"/>
    </row>
    <row r="20" spans="1:28" ht="13.5" customHeight="1" thickBot="1">
      <c r="A20" s="10"/>
      <c r="B20" s="38" t="s">
        <v>267</v>
      </c>
      <c r="C20" s="86">
        <v>2010</v>
      </c>
      <c r="D20" s="191" t="s">
        <v>23</v>
      </c>
      <c r="E20" s="197">
        <v>12.86</v>
      </c>
      <c r="F20" s="213">
        <f t="shared" si="0"/>
        <v>18</v>
      </c>
      <c r="G20" s="214">
        <v>15.5</v>
      </c>
      <c r="H20" s="213">
        <f t="shared" si="1"/>
        <v>17</v>
      </c>
      <c r="I20" s="43">
        <v>2.07</v>
      </c>
      <c r="J20" s="42">
        <f t="shared" si="2"/>
        <v>24</v>
      </c>
      <c r="K20" s="40">
        <v>7.64</v>
      </c>
      <c r="L20" s="31">
        <f t="shared" si="6"/>
        <v>18</v>
      </c>
      <c r="M20" s="41">
        <v>47.4</v>
      </c>
      <c r="N20" s="42">
        <f t="shared" si="3"/>
        <v>15</v>
      </c>
      <c r="O20" s="32">
        <f t="shared" si="4"/>
        <v>92</v>
      </c>
      <c r="P20" s="45">
        <f t="shared" si="5"/>
        <v>12</v>
      </c>
      <c r="Q20" s="93"/>
      <c r="R20" s="52"/>
      <c r="S20" s="62"/>
      <c r="T20" s="16"/>
      <c r="U20" s="16"/>
      <c r="V20" s="16"/>
      <c r="W20" s="16"/>
      <c r="X20" s="2"/>
      <c r="Y20" s="2"/>
      <c r="Z20" s="2"/>
      <c r="AA20" s="2"/>
      <c r="AB20" s="2"/>
    </row>
    <row r="21" spans="1:28" ht="13.5" customHeight="1" thickBot="1">
      <c r="A21" s="10"/>
      <c r="B21" s="38" t="s">
        <v>268</v>
      </c>
      <c r="C21" s="86">
        <v>2010</v>
      </c>
      <c r="D21" s="191" t="s">
        <v>23</v>
      </c>
      <c r="E21" s="252">
        <v>12.26</v>
      </c>
      <c r="F21" s="213">
        <f t="shared" si="0"/>
        <v>11</v>
      </c>
      <c r="G21" s="214">
        <v>15.5</v>
      </c>
      <c r="H21" s="213">
        <f t="shared" si="1"/>
        <v>17</v>
      </c>
      <c r="I21" s="43">
        <v>2.23</v>
      </c>
      <c r="J21" s="42">
        <f t="shared" si="2"/>
        <v>17</v>
      </c>
      <c r="K21" s="40">
        <v>9.33</v>
      </c>
      <c r="L21" s="31">
        <f t="shared" si="6"/>
        <v>10</v>
      </c>
      <c r="M21" s="41">
        <v>79.8</v>
      </c>
      <c r="N21" s="42">
        <f t="shared" si="3"/>
        <v>38</v>
      </c>
      <c r="O21" s="32">
        <f t="shared" si="4"/>
        <v>93</v>
      </c>
      <c r="P21" s="45">
        <f t="shared" si="5"/>
        <v>13</v>
      </c>
      <c r="Q21" s="92"/>
      <c r="R21" s="52"/>
      <c r="S21" s="62"/>
      <c r="T21" s="16"/>
      <c r="U21" s="16"/>
      <c r="V21" s="16"/>
      <c r="W21" s="16"/>
      <c r="X21" s="2"/>
      <c r="Y21" s="2"/>
      <c r="Z21" s="2"/>
      <c r="AA21" s="2"/>
      <c r="AB21" s="2"/>
    </row>
    <row r="22" spans="1:28" ht="13.5" customHeight="1" thickBot="1">
      <c r="A22" s="10"/>
      <c r="B22" s="47" t="s">
        <v>269</v>
      </c>
      <c r="C22" s="39">
        <v>2010</v>
      </c>
      <c r="D22" s="191" t="s">
        <v>36</v>
      </c>
      <c r="E22" s="197">
        <v>13.6</v>
      </c>
      <c r="F22" s="213">
        <f t="shared" si="0"/>
        <v>25</v>
      </c>
      <c r="G22" s="214">
        <v>17.1</v>
      </c>
      <c r="H22" s="213">
        <f t="shared" si="1"/>
        <v>29</v>
      </c>
      <c r="I22" s="43">
        <v>2.47</v>
      </c>
      <c r="J22" s="42">
        <f t="shared" si="2"/>
        <v>10</v>
      </c>
      <c r="K22" s="40">
        <v>10.25</v>
      </c>
      <c r="L22" s="31">
        <f t="shared" si="6"/>
        <v>8</v>
      </c>
      <c r="M22" s="41">
        <v>50.2</v>
      </c>
      <c r="N22" s="42">
        <f t="shared" si="3"/>
        <v>21</v>
      </c>
      <c r="O22" s="32">
        <f t="shared" si="4"/>
        <v>93</v>
      </c>
      <c r="P22" s="45">
        <f t="shared" si="5"/>
        <v>13</v>
      </c>
      <c r="Q22" s="93"/>
      <c r="R22" s="52"/>
      <c r="S22" s="62"/>
      <c r="T22" s="16"/>
      <c r="U22" s="16"/>
      <c r="V22" s="16"/>
      <c r="W22" s="16"/>
      <c r="X22" s="2"/>
      <c r="Y22" s="2"/>
      <c r="Z22" s="2"/>
      <c r="AA22" s="2"/>
      <c r="AB22" s="2"/>
    </row>
    <row r="23" spans="1:28" ht="13.5" customHeight="1" thickBot="1">
      <c r="A23" s="10"/>
      <c r="B23" s="38" t="s">
        <v>270</v>
      </c>
      <c r="C23" s="86">
        <v>2009</v>
      </c>
      <c r="D23" s="191" t="s">
        <v>23</v>
      </c>
      <c r="E23" s="197">
        <v>12.61</v>
      </c>
      <c r="F23" s="213">
        <f t="shared" si="0"/>
        <v>14</v>
      </c>
      <c r="G23" s="214">
        <v>14.9</v>
      </c>
      <c r="H23" s="213">
        <f t="shared" si="1"/>
        <v>14</v>
      </c>
      <c r="I23" s="43">
        <v>1.92</v>
      </c>
      <c r="J23" s="42">
        <f t="shared" si="2"/>
        <v>26</v>
      </c>
      <c r="K23" s="40">
        <v>6.87</v>
      </c>
      <c r="L23" s="31">
        <f t="shared" si="6"/>
        <v>23</v>
      </c>
      <c r="M23" s="41">
        <v>48.8</v>
      </c>
      <c r="N23" s="42">
        <f t="shared" si="3"/>
        <v>17</v>
      </c>
      <c r="O23" s="32">
        <f t="shared" si="4"/>
        <v>94</v>
      </c>
      <c r="P23" s="45">
        <f t="shared" si="5"/>
        <v>15</v>
      </c>
      <c r="Q23" s="52"/>
      <c r="R23" s="52"/>
      <c r="S23" s="62"/>
      <c r="T23" s="16"/>
      <c r="U23" s="16"/>
      <c r="V23" s="16"/>
      <c r="W23" s="16"/>
      <c r="X23" s="2"/>
      <c r="Y23" s="2"/>
      <c r="Z23" s="2"/>
      <c r="AA23" s="2"/>
      <c r="AB23" s="2"/>
    </row>
    <row r="24" spans="1:28" ht="13.5" customHeight="1" thickBot="1">
      <c r="A24" s="10"/>
      <c r="B24" s="47" t="s">
        <v>271</v>
      </c>
      <c r="C24" s="39">
        <v>2010</v>
      </c>
      <c r="D24" s="191" t="s">
        <v>36</v>
      </c>
      <c r="E24" s="197">
        <v>12.71</v>
      </c>
      <c r="F24" s="213">
        <f t="shared" si="0"/>
        <v>17</v>
      </c>
      <c r="G24" s="214">
        <v>14.7</v>
      </c>
      <c r="H24" s="213">
        <f t="shared" si="1"/>
        <v>13</v>
      </c>
      <c r="I24" s="43">
        <v>2.34</v>
      </c>
      <c r="J24" s="42">
        <f t="shared" si="2"/>
        <v>13</v>
      </c>
      <c r="K24" s="40">
        <v>6.38</v>
      </c>
      <c r="L24" s="31">
        <f t="shared" si="6"/>
        <v>26</v>
      </c>
      <c r="M24" s="41">
        <v>55.6</v>
      </c>
      <c r="N24" s="42">
        <f t="shared" si="3"/>
        <v>31</v>
      </c>
      <c r="O24" s="32">
        <f t="shared" si="4"/>
        <v>100</v>
      </c>
      <c r="P24" s="45">
        <f t="shared" si="5"/>
        <v>16</v>
      </c>
      <c r="Q24" s="52"/>
      <c r="R24" s="52"/>
      <c r="S24" s="62"/>
      <c r="T24" s="16"/>
      <c r="U24" s="16"/>
      <c r="V24" s="16"/>
      <c r="W24" s="16"/>
      <c r="X24" s="2"/>
      <c r="Y24" s="2"/>
      <c r="Z24" s="2"/>
      <c r="AA24" s="2"/>
      <c r="AB24" s="2"/>
    </row>
    <row r="25" spans="1:28" ht="13.5" customHeight="1" thickBot="1">
      <c r="A25" s="10"/>
      <c r="B25" s="47" t="s">
        <v>272</v>
      </c>
      <c r="C25" s="246">
        <v>2009</v>
      </c>
      <c r="D25" s="191" t="s">
        <v>23</v>
      </c>
      <c r="E25" s="197">
        <v>13.55</v>
      </c>
      <c r="F25" s="213">
        <f t="shared" si="0"/>
        <v>23</v>
      </c>
      <c r="G25" s="214">
        <v>16</v>
      </c>
      <c r="H25" s="213">
        <f t="shared" si="1"/>
        <v>21</v>
      </c>
      <c r="I25" s="43">
        <v>1.92</v>
      </c>
      <c r="J25" s="42">
        <f t="shared" si="2"/>
        <v>26</v>
      </c>
      <c r="K25" s="40">
        <v>11.23</v>
      </c>
      <c r="L25" s="31">
        <f t="shared" si="6"/>
        <v>7</v>
      </c>
      <c r="M25" s="41">
        <v>51.5</v>
      </c>
      <c r="N25" s="42">
        <f t="shared" si="3"/>
        <v>23</v>
      </c>
      <c r="O25" s="32">
        <f t="shared" si="4"/>
        <v>100</v>
      </c>
      <c r="P25" s="45">
        <f t="shared" si="5"/>
        <v>16</v>
      </c>
      <c r="Q25" s="52"/>
      <c r="R25" s="52"/>
      <c r="S25" s="62"/>
      <c r="T25" s="16"/>
      <c r="U25" s="16"/>
      <c r="V25" s="16"/>
      <c r="W25" s="16"/>
      <c r="X25" s="2"/>
      <c r="Y25" s="2"/>
      <c r="Z25" s="2"/>
      <c r="AA25" s="2"/>
      <c r="AB25" s="2"/>
    </row>
    <row r="26" spans="1:28" ht="13.5" customHeight="1" thickBot="1">
      <c r="A26" s="10"/>
      <c r="B26" s="47" t="s">
        <v>273</v>
      </c>
      <c r="C26" s="244">
        <v>2010</v>
      </c>
      <c r="D26" s="191" t="s">
        <v>36</v>
      </c>
      <c r="E26" s="197">
        <v>12.88</v>
      </c>
      <c r="F26" s="213">
        <f t="shared" si="0"/>
        <v>19</v>
      </c>
      <c r="G26" s="214">
        <v>14.9</v>
      </c>
      <c r="H26" s="213">
        <f t="shared" si="1"/>
        <v>14</v>
      </c>
      <c r="I26" s="43">
        <v>1.85</v>
      </c>
      <c r="J26" s="42">
        <f t="shared" si="2"/>
        <v>30</v>
      </c>
      <c r="K26" s="40">
        <v>6.5</v>
      </c>
      <c r="L26" s="31">
        <f t="shared" si="6"/>
        <v>25</v>
      </c>
      <c r="M26" s="41">
        <v>49.1</v>
      </c>
      <c r="N26" s="42">
        <f t="shared" si="3"/>
        <v>18</v>
      </c>
      <c r="O26" s="32">
        <f t="shared" si="4"/>
        <v>106</v>
      </c>
      <c r="P26" s="45">
        <f t="shared" si="5"/>
        <v>18</v>
      </c>
      <c r="Q26" s="52"/>
      <c r="R26" s="52"/>
      <c r="S26" s="62"/>
      <c r="T26" s="16"/>
      <c r="U26" s="16"/>
      <c r="V26" s="16"/>
      <c r="W26" s="16"/>
      <c r="X26" s="2"/>
      <c r="Y26" s="2"/>
      <c r="Z26" s="2"/>
      <c r="AA26" s="2"/>
      <c r="AB26" s="2"/>
    </row>
    <row r="27" spans="1:28" ht="13.5" customHeight="1" thickBot="1">
      <c r="A27" s="10"/>
      <c r="B27" s="275" t="s">
        <v>274</v>
      </c>
      <c r="C27" s="247">
        <v>2009</v>
      </c>
      <c r="D27" s="266" t="s">
        <v>23</v>
      </c>
      <c r="E27" s="197">
        <v>12.63</v>
      </c>
      <c r="F27" s="213">
        <f t="shared" si="0"/>
        <v>15</v>
      </c>
      <c r="G27" s="214">
        <v>16.9</v>
      </c>
      <c r="H27" s="213">
        <f t="shared" si="1"/>
        <v>27</v>
      </c>
      <c r="I27" s="43">
        <v>1.78</v>
      </c>
      <c r="J27" s="42">
        <f t="shared" si="2"/>
        <v>31</v>
      </c>
      <c r="K27" s="40">
        <v>8.76</v>
      </c>
      <c r="L27" s="31">
        <f t="shared" si="6"/>
        <v>11</v>
      </c>
      <c r="M27" s="41">
        <v>52.9</v>
      </c>
      <c r="N27" s="42">
        <f t="shared" si="3"/>
        <v>25</v>
      </c>
      <c r="O27" s="32">
        <f t="shared" si="4"/>
        <v>109</v>
      </c>
      <c r="P27" s="45">
        <f t="shared" si="5"/>
        <v>19</v>
      </c>
      <c r="Q27" s="52"/>
      <c r="R27" s="52"/>
      <c r="S27" s="62"/>
      <c r="T27" s="16"/>
      <c r="U27" s="16"/>
      <c r="V27" s="16"/>
      <c r="W27" s="16"/>
      <c r="X27" s="2"/>
      <c r="Y27" s="2"/>
      <c r="Z27" s="2"/>
      <c r="AA27" s="2"/>
      <c r="AB27" s="2"/>
    </row>
    <row r="28" spans="1:28" ht="13.5" customHeight="1" thickBot="1">
      <c r="A28" s="10"/>
      <c r="B28" s="54" t="s">
        <v>275</v>
      </c>
      <c r="C28" s="39">
        <v>2009</v>
      </c>
      <c r="D28" s="161" t="s">
        <v>36</v>
      </c>
      <c r="E28" s="199">
        <v>13.85</v>
      </c>
      <c r="F28" s="213">
        <f t="shared" si="0"/>
        <v>30</v>
      </c>
      <c r="G28" s="214">
        <v>15.5</v>
      </c>
      <c r="H28" s="213">
        <f t="shared" si="1"/>
        <v>17</v>
      </c>
      <c r="I28" s="43">
        <v>1.92</v>
      </c>
      <c r="J28" s="42">
        <f t="shared" si="2"/>
        <v>26</v>
      </c>
      <c r="K28" s="40">
        <v>7.36</v>
      </c>
      <c r="L28" s="31">
        <f t="shared" si="6"/>
        <v>21</v>
      </c>
      <c r="M28" s="240">
        <v>47.8</v>
      </c>
      <c r="N28" s="42">
        <f t="shared" si="3"/>
        <v>16</v>
      </c>
      <c r="O28" s="32">
        <f t="shared" si="4"/>
        <v>110</v>
      </c>
      <c r="P28" s="45">
        <f t="shared" si="5"/>
        <v>20</v>
      </c>
      <c r="Q28" s="52"/>
      <c r="R28" s="52"/>
      <c r="S28" s="62"/>
      <c r="T28" s="16"/>
      <c r="U28" s="16"/>
      <c r="V28" s="16"/>
      <c r="W28" s="16"/>
      <c r="X28" s="2"/>
      <c r="Y28" s="2"/>
      <c r="Z28" s="2"/>
      <c r="AA28" s="2"/>
      <c r="AB28" s="2"/>
    </row>
    <row r="29" spans="1:28" ht="13.5" customHeight="1" thickBot="1">
      <c r="A29" s="10"/>
      <c r="B29" s="57" t="s">
        <v>276</v>
      </c>
      <c r="C29" s="39">
        <v>2009</v>
      </c>
      <c r="D29" s="161" t="s">
        <v>23</v>
      </c>
      <c r="E29" s="252">
        <v>13.33</v>
      </c>
      <c r="F29" s="213">
        <f t="shared" si="0"/>
        <v>20</v>
      </c>
      <c r="G29" s="214">
        <v>15.3</v>
      </c>
      <c r="H29" s="213">
        <f t="shared" si="1"/>
        <v>16</v>
      </c>
      <c r="I29" s="43">
        <v>2.09</v>
      </c>
      <c r="J29" s="42">
        <f t="shared" si="2"/>
        <v>23</v>
      </c>
      <c r="K29" s="40">
        <v>5.57</v>
      </c>
      <c r="L29" s="31">
        <f t="shared" si="6"/>
        <v>31</v>
      </c>
      <c r="M29" s="41">
        <v>49.9</v>
      </c>
      <c r="N29" s="42">
        <f t="shared" si="3"/>
        <v>20</v>
      </c>
      <c r="O29" s="32">
        <f t="shared" si="4"/>
        <v>110</v>
      </c>
      <c r="P29" s="45">
        <f t="shared" si="5"/>
        <v>20</v>
      </c>
      <c r="Q29" s="52"/>
      <c r="R29" s="52"/>
      <c r="S29" s="62"/>
      <c r="T29" s="16"/>
      <c r="U29" s="16"/>
      <c r="V29" s="16"/>
      <c r="W29" s="16"/>
      <c r="X29" s="2"/>
      <c r="Y29" s="2"/>
      <c r="Z29" s="2"/>
      <c r="AA29" s="2"/>
      <c r="AB29" s="2"/>
    </row>
    <row r="30" spans="1:28" ht="13.5" customHeight="1" thickBot="1">
      <c r="A30" s="10"/>
      <c r="B30" s="57" t="s">
        <v>277</v>
      </c>
      <c r="C30" s="86">
        <v>2009</v>
      </c>
      <c r="D30" s="161" t="s">
        <v>23</v>
      </c>
      <c r="E30" s="197">
        <v>13.63</v>
      </c>
      <c r="F30" s="213">
        <f t="shared" si="0"/>
        <v>27</v>
      </c>
      <c r="G30" s="214">
        <v>16.2</v>
      </c>
      <c r="H30" s="213">
        <f t="shared" si="1"/>
        <v>22</v>
      </c>
      <c r="I30" s="43">
        <v>1.72</v>
      </c>
      <c r="J30" s="42">
        <f t="shared" si="2"/>
        <v>36</v>
      </c>
      <c r="K30" s="40">
        <v>8.74</v>
      </c>
      <c r="L30" s="31">
        <f t="shared" si="6"/>
        <v>12</v>
      </c>
      <c r="M30" s="41">
        <v>47.3</v>
      </c>
      <c r="N30" s="42">
        <f t="shared" si="3"/>
        <v>14</v>
      </c>
      <c r="O30" s="32">
        <f t="shared" si="4"/>
        <v>111</v>
      </c>
      <c r="P30" s="45">
        <f t="shared" si="5"/>
        <v>22</v>
      </c>
      <c r="Q30" s="52"/>
      <c r="R30" s="52"/>
      <c r="S30" s="62"/>
      <c r="T30" s="16"/>
      <c r="U30" s="16"/>
      <c r="V30" s="16"/>
      <c r="W30" s="16"/>
      <c r="X30" s="2"/>
      <c r="Y30" s="2"/>
      <c r="Z30" s="2"/>
      <c r="AA30" s="2"/>
      <c r="AB30" s="2"/>
    </row>
    <row r="31" spans="1:28" ht="13.5" customHeight="1" thickBot="1">
      <c r="A31" s="10"/>
      <c r="B31" s="57" t="s">
        <v>278</v>
      </c>
      <c r="C31" s="86">
        <v>2009</v>
      </c>
      <c r="D31" s="161" t="s">
        <v>23</v>
      </c>
      <c r="E31" s="197">
        <v>14.19</v>
      </c>
      <c r="F31" s="213">
        <f t="shared" si="0"/>
        <v>32</v>
      </c>
      <c r="G31" s="214">
        <v>17.9</v>
      </c>
      <c r="H31" s="213">
        <f t="shared" si="1"/>
        <v>32</v>
      </c>
      <c r="I31" s="43">
        <v>2.22</v>
      </c>
      <c r="J31" s="42">
        <f t="shared" si="2"/>
        <v>18</v>
      </c>
      <c r="K31" s="40">
        <v>12</v>
      </c>
      <c r="L31" s="31">
        <f t="shared" si="6"/>
        <v>5</v>
      </c>
      <c r="M31" s="41">
        <v>54.5</v>
      </c>
      <c r="N31" s="42">
        <f t="shared" si="3"/>
        <v>29</v>
      </c>
      <c r="O31" s="32">
        <f t="shared" si="4"/>
        <v>116</v>
      </c>
      <c r="P31" s="45">
        <f t="shared" si="5"/>
        <v>23</v>
      </c>
      <c r="Q31" s="52"/>
      <c r="R31" s="52"/>
      <c r="S31" s="62"/>
      <c r="T31" s="16"/>
      <c r="U31" s="16"/>
      <c r="V31" s="16"/>
      <c r="W31" s="16"/>
      <c r="X31" s="2"/>
      <c r="Y31" s="2"/>
      <c r="Z31" s="2"/>
      <c r="AA31" s="2"/>
      <c r="AB31" s="2"/>
    </row>
    <row r="32" spans="1:28" ht="13.5" customHeight="1" thickBot="1">
      <c r="A32" s="10"/>
      <c r="B32" s="57" t="s">
        <v>279</v>
      </c>
      <c r="C32" s="39">
        <v>2010</v>
      </c>
      <c r="D32" s="161" t="s">
        <v>23</v>
      </c>
      <c r="E32" s="197">
        <v>13.77</v>
      </c>
      <c r="F32" s="213">
        <f t="shared" si="0"/>
        <v>28</v>
      </c>
      <c r="G32" s="214">
        <v>17.1</v>
      </c>
      <c r="H32" s="213">
        <f t="shared" si="1"/>
        <v>29</v>
      </c>
      <c r="I32" s="43">
        <v>2.18</v>
      </c>
      <c r="J32" s="42">
        <f t="shared" si="2"/>
        <v>20</v>
      </c>
      <c r="K32" s="40">
        <v>8.01</v>
      </c>
      <c r="L32" s="31">
        <f t="shared" si="6"/>
        <v>17</v>
      </c>
      <c r="M32" s="41">
        <v>53.5</v>
      </c>
      <c r="N32" s="42">
        <f t="shared" si="3"/>
        <v>27</v>
      </c>
      <c r="O32" s="32">
        <f t="shared" si="4"/>
        <v>121</v>
      </c>
      <c r="P32" s="45">
        <f t="shared" si="5"/>
        <v>24</v>
      </c>
      <c r="Q32" s="52"/>
      <c r="R32" s="52"/>
      <c r="S32" s="62"/>
      <c r="T32" s="16"/>
      <c r="U32" s="16"/>
      <c r="V32" s="16"/>
      <c r="W32" s="16"/>
      <c r="X32" s="2"/>
      <c r="Y32" s="2"/>
      <c r="Z32" s="2"/>
      <c r="AA32" s="2"/>
      <c r="AB32" s="2"/>
    </row>
    <row r="33" spans="1:28" ht="13.5" customHeight="1" thickBot="1">
      <c r="A33" s="10"/>
      <c r="B33" s="54" t="s">
        <v>280</v>
      </c>
      <c r="C33" s="86">
        <v>2010</v>
      </c>
      <c r="D33" s="161" t="s">
        <v>36</v>
      </c>
      <c r="E33" s="197">
        <v>14.74</v>
      </c>
      <c r="F33" s="213">
        <f t="shared" si="0"/>
        <v>35</v>
      </c>
      <c r="G33" s="214">
        <v>18.5</v>
      </c>
      <c r="H33" s="213">
        <f t="shared" si="1"/>
        <v>34</v>
      </c>
      <c r="I33" s="43">
        <v>2.95</v>
      </c>
      <c r="J33" s="42">
        <f t="shared" si="2"/>
        <v>2</v>
      </c>
      <c r="K33" s="40">
        <v>6.05</v>
      </c>
      <c r="L33" s="31">
        <f t="shared" si="6"/>
        <v>29</v>
      </c>
      <c r="M33" s="41">
        <v>52.9</v>
      </c>
      <c r="N33" s="42">
        <f t="shared" si="3"/>
        <v>25</v>
      </c>
      <c r="O33" s="32">
        <f t="shared" si="4"/>
        <v>125</v>
      </c>
      <c r="P33" s="45">
        <f t="shared" si="5"/>
        <v>25</v>
      </c>
      <c r="Q33" s="52"/>
      <c r="R33" s="52"/>
      <c r="S33" s="62"/>
      <c r="T33" s="16"/>
      <c r="U33" s="16"/>
      <c r="V33" s="16"/>
      <c r="W33" s="16"/>
      <c r="X33" s="2"/>
      <c r="Y33" s="2"/>
      <c r="Z33" s="2"/>
      <c r="AA33" s="2"/>
      <c r="AB33" s="2"/>
    </row>
    <row r="34" spans="1:28" ht="13.5" customHeight="1" thickBot="1">
      <c r="A34" s="10"/>
      <c r="B34" s="57" t="s">
        <v>281</v>
      </c>
      <c r="C34" s="39">
        <v>2010</v>
      </c>
      <c r="D34" s="266" t="s">
        <v>23</v>
      </c>
      <c r="E34" s="197">
        <v>13.6</v>
      </c>
      <c r="F34" s="213">
        <f t="shared" si="0"/>
        <v>25</v>
      </c>
      <c r="G34" s="214">
        <v>20.7</v>
      </c>
      <c r="H34" s="213">
        <f t="shared" si="1"/>
        <v>37</v>
      </c>
      <c r="I34" s="43">
        <v>2.3</v>
      </c>
      <c r="J34" s="42">
        <f t="shared" si="2"/>
        <v>14</v>
      </c>
      <c r="K34" s="40">
        <v>5.17</v>
      </c>
      <c r="L34" s="31">
        <f t="shared" si="6"/>
        <v>32</v>
      </c>
      <c r="M34" s="41">
        <v>49.1</v>
      </c>
      <c r="N34" s="42">
        <f t="shared" si="3"/>
        <v>18</v>
      </c>
      <c r="O34" s="32">
        <f t="shared" si="4"/>
        <v>126</v>
      </c>
      <c r="P34" s="45">
        <f t="shared" si="5"/>
        <v>26</v>
      </c>
      <c r="Q34" s="52"/>
      <c r="R34" s="52"/>
      <c r="S34" s="62"/>
      <c r="T34" s="16"/>
      <c r="U34" s="16"/>
      <c r="V34" s="16"/>
      <c r="W34" s="16"/>
      <c r="X34" s="2"/>
      <c r="Y34" s="2"/>
      <c r="Z34" s="2"/>
      <c r="AA34" s="2"/>
      <c r="AB34" s="2"/>
    </row>
    <row r="35" spans="1:28" ht="13.5" customHeight="1" thickBot="1">
      <c r="A35" s="10"/>
      <c r="B35" s="54" t="s">
        <v>282</v>
      </c>
      <c r="C35" s="86">
        <v>2010</v>
      </c>
      <c r="D35" s="161" t="s">
        <v>23</v>
      </c>
      <c r="E35" s="267">
        <v>13.81</v>
      </c>
      <c r="F35" s="213">
        <f t="shared" si="0"/>
        <v>29</v>
      </c>
      <c r="G35" s="214">
        <v>16.5</v>
      </c>
      <c r="H35" s="213">
        <f t="shared" si="1"/>
        <v>24</v>
      </c>
      <c r="I35" s="43">
        <v>2.26</v>
      </c>
      <c r="J35" s="42">
        <f t="shared" si="2"/>
        <v>15</v>
      </c>
      <c r="K35" s="43">
        <v>6.36</v>
      </c>
      <c r="L35" s="31">
        <f t="shared" si="6"/>
        <v>27</v>
      </c>
      <c r="M35" s="41">
        <v>60.9</v>
      </c>
      <c r="N35" s="42">
        <f t="shared" si="3"/>
        <v>34</v>
      </c>
      <c r="O35" s="32">
        <f t="shared" si="4"/>
        <v>129</v>
      </c>
      <c r="P35" s="45">
        <f t="shared" si="5"/>
        <v>27</v>
      </c>
      <c r="Q35" s="52"/>
      <c r="R35" s="52"/>
      <c r="S35" s="62"/>
      <c r="T35" s="16"/>
      <c r="U35" s="16"/>
      <c r="V35" s="16"/>
      <c r="W35" s="16"/>
      <c r="X35" s="2"/>
      <c r="Y35" s="2"/>
      <c r="Z35" s="2"/>
      <c r="AA35" s="2"/>
      <c r="AB35" s="2"/>
    </row>
    <row r="36" spans="1:28" ht="13.5" customHeight="1" thickBot="1">
      <c r="A36" s="10"/>
      <c r="B36" s="57" t="s">
        <v>283</v>
      </c>
      <c r="C36" s="86">
        <v>2010</v>
      </c>
      <c r="D36" s="161" t="s">
        <v>23</v>
      </c>
      <c r="E36" s="268">
        <v>13.37</v>
      </c>
      <c r="F36" s="213">
        <f t="shared" si="0"/>
        <v>21</v>
      </c>
      <c r="G36" s="214">
        <v>18.2</v>
      </c>
      <c r="H36" s="213">
        <f t="shared" si="1"/>
        <v>33</v>
      </c>
      <c r="I36" s="76">
        <v>1.78</v>
      </c>
      <c r="J36" s="42">
        <f t="shared" si="2"/>
        <v>31</v>
      </c>
      <c r="K36" s="43">
        <v>7.21</v>
      </c>
      <c r="L36" s="31">
        <f t="shared" si="6"/>
        <v>22</v>
      </c>
      <c r="M36" s="41">
        <v>52.6</v>
      </c>
      <c r="N36" s="42">
        <f t="shared" si="3"/>
        <v>24</v>
      </c>
      <c r="O36" s="32">
        <f t="shared" si="4"/>
        <v>131</v>
      </c>
      <c r="P36" s="45">
        <f t="shared" si="5"/>
        <v>28</v>
      </c>
      <c r="Q36" s="52"/>
      <c r="R36" s="52"/>
      <c r="S36" s="62"/>
      <c r="T36" s="16"/>
      <c r="U36" s="16"/>
      <c r="V36" s="16"/>
      <c r="W36" s="16"/>
      <c r="X36" s="2"/>
      <c r="Y36" s="2"/>
      <c r="Z36" s="2"/>
      <c r="AA36" s="2"/>
      <c r="AB36" s="2"/>
    </row>
    <row r="37" spans="1:28" ht="13.5" customHeight="1" thickBot="1">
      <c r="A37" s="10"/>
      <c r="B37" s="57" t="s">
        <v>284</v>
      </c>
      <c r="C37" s="86">
        <v>2009</v>
      </c>
      <c r="D37" s="161" t="s">
        <v>23</v>
      </c>
      <c r="E37" s="269">
        <v>13.42</v>
      </c>
      <c r="F37" s="213">
        <f t="shared" si="0"/>
        <v>22</v>
      </c>
      <c r="G37" s="214">
        <v>16.5</v>
      </c>
      <c r="H37" s="213">
        <f t="shared" si="1"/>
        <v>24</v>
      </c>
      <c r="I37" s="43">
        <v>1.75</v>
      </c>
      <c r="J37" s="42">
        <f t="shared" si="2"/>
        <v>34</v>
      </c>
      <c r="K37" s="43">
        <v>4.26</v>
      </c>
      <c r="L37" s="31">
        <f t="shared" si="6"/>
        <v>34</v>
      </c>
      <c r="M37" s="41">
        <v>51.1</v>
      </c>
      <c r="N37" s="42">
        <f t="shared" si="3"/>
        <v>22</v>
      </c>
      <c r="O37" s="32">
        <f t="shared" si="4"/>
        <v>136</v>
      </c>
      <c r="P37" s="45">
        <f t="shared" si="5"/>
        <v>29</v>
      </c>
      <c r="Q37" s="52"/>
      <c r="R37" s="52"/>
      <c r="S37" s="62"/>
      <c r="T37" s="16"/>
      <c r="U37" s="16"/>
      <c r="V37" s="16"/>
      <c r="W37" s="16"/>
      <c r="X37" s="2"/>
      <c r="Y37" s="2"/>
      <c r="Z37" s="2"/>
      <c r="AA37" s="2"/>
      <c r="AB37" s="2"/>
    </row>
    <row r="38" spans="1:28" ht="13.5" customHeight="1" thickBot="1">
      <c r="A38" s="10"/>
      <c r="B38" s="54" t="s">
        <v>285</v>
      </c>
      <c r="C38" s="39">
        <v>2010</v>
      </c>
      <c r="D38" s="161" t="s">
        <v>36</v>
      </c>
      <c r="E38" s="267">
        <v>14.73</v>
      </c>
      <c r="F38" s="213">
        <f t="shared" si="0"/>
        <v>34</v>
      </c>
      <c r="G38" s="214">
        <v>16.9</v>
      </c>
      <c r="H38" s="213">
        <f t="shared" si="1"/>
        <v>27</v>
      </c>
      <c r="I38" s="43">
        <v>1.77</v>
      </c>
      <c r="J38" s="42">
        <f t="shared" si="2"/>
        <v>33</v>
      </c>
      <c r="K38" s="43">
        <v>7.61</v>
      </c>
      <c r="L38" s="31">
        <f t="shared" si="6"/>
        <v>19</v>
      </c>
      <c r="M38" s="41">
        <v>54</v>
      </c>
      <c r="N38" s="42">
        <f t="shared" si="3"/>
        <v>28</v>
      </c>
      <c r="O38" s="32">
        <f t="shared" si="4"/>
        <v>141</v>
      </c>
      <c r="P38" s="45">
        <f t="shared" si="5"/>
        <v>30</v>
      </c>
      <c r="Q38" s="52"/>
      <c r="R38" s="52"/>
      <c r="S38" s="62"/>
      <c r="T38" s="16"/>
      <c r="U38" s="16"/>
      <c r="V38" s="16"/>
      <c r="W38" s="16"/>
      <c r="X38" s="2"/>
      <c r="Y38" s="2"/>
      <c r="Z38" s="2"/>
      <c r="AA38" s="2"/>
      <c r="AB38" s="2"/>
    </row>
    <row r="39" spans="1:28" ht="13.5" customHeight="1" thickBot="1">
      <c r="A39" s="10"/>
      <c r="B39" s="54" t="s">
        <v>286</v>
      </c>
      <c r="C39" s="86">
        <v>2009</v>
      </c>
      <c r="D39" s="161" t="s">
        <v>23</v>
      </c>
      <c r="E39" s="267">
        <v>14.17</v>
      </c>
      <c r="F39" s="213">
        <f t="shared" si="0"/>
        <v>31</v>
      </c>
      <c r="G39" s="214">
        <v>16.5</v>
      </c>
      <c r="H39" s="213">
        <f t="shared" si="1"/>
        <v>24</v>
      </c>
      <c r="I39" s="43">
        <v>1.75</v>
      </c>
      <c r="J39" s="42">
        <f t="shared" si="2"/>
        <v>34</v>
      </c>
      <c r="K39" s="43">
        <v>6.61</v>
      </c>
      <c r="L39" s="31">
        <f t="shared" si="6"/>
        <v>24</v>
      </c>
      <c r="M39" s="41">
        <v>56.4</v>
      </c>
      <c r="N39" s="42">
        <f t="shared" si="3"/>
        <v>32</v>
      </c>
      <c r="O39" s="32">
        <f t="shared" si="4"/>
        <v>145</v>
      </c>
      <c r="P39" s="45">
        <f t="shared" si="5"/>
        <v>31</v>
      </c>
      <c r="Q39" s="52"/>
      <c r="R39" s="52"/>
      <c r="S39" s="62"/>
      <c r="T39" s="16"/>
      <c r="U39" s="16"/>
      <c r="V39" s="16"/>
      <c r="W39" s="16"/>
      <c r="X39" s="2"/>
      <c r="Y39" s="2"/>
      <c r="Z39" s="2"/>
      <c r="AA39" s="2"/>
      <c r="AB39" s="2"/>
    </row>
    <row r="40" spans="1:28" ht="13.5" customHeight="1" thickBot="1">
      <c r="A40" s="10"/>
      <c r="B40" s="57" t="s">
        <v>287</v>
      </c>
      <c r="C40" s="86">
        <v>2010</v>
      </c>
      <c r="D40" s="161" t="s">
        <v>23</v>
      </c>
      <c r="E40" s="267">
        <v>16.35</v>
      </c>
      <c r="F40" s="213">
        <f t="shared" si="0"/>
        <v>38</v>
      </c>
      <c r="G40" s="214">
        <v>21.1</v>
      </c>
      <c r="H40" s="213">
        <f t="shared" si="1"/>
        <v>38</v>
      </c>
      <c r="I40" s="43">
        <v>1.1</v>
      </c>
      <c r="J40" s="42">
        <f t="shared" si="2"/>
        <v>38</v>
      </c>
      <c r="K40" s="43">
        <v>8.2</v>
      </c>
      <c r="L40" s="31">
        <f t="shared" si="6"/>
        <v>15</v>
      </c>
      <c r="M40" s="41">
        <v>57.3</v>
      </c>
      <c r="N40" s="42">
        <f t="shared" si="3"/>
        <v>33</v>
      </c>
      <c r="O40" s="32">
        <f t="shared" si="4"/>
        <v>162</v>
      </c>
      <c r="P40" s="45">
        <f t="shared" si="5"/>
        <v>32</v>
      </c>
      <c r="Q40" s="52"/>
      <c r="R40" s="52"/>
      <c r="T40" s="16"/>
      <c r="U40" s="16"/>
      <c r="V40" s="16"/>
      <c r="W40" s="16"/>
      <c r="X40" s="2"/>
      <c r="Y40" s="2"/>
      <c r="Z40" s="2"/>
      <c r="AA40" s="2"/>
      <c r="AB40" s="2"/>
    </row>
    <row r="41" spans="1:28" ht="13.5" customHeight="1" thickBot="1">
      <c r="A41" s="10"/>
      <c r="B41" s="54" t="s">
        <v>288</v>
      </c>
      <c r="C41" s="39">
        <v>2010</v>
      </c>
      <c r="D41" s="161" t="s">
        <v>40</v>
      </c>
      <c r="E41" s="267">
        <v>15.34</v>
      </c>
      <c r="F41" s="213">
        <f t="shared" si="0"/>
        <v>37</v>
      </c>
      <c r="G41" s="214">
        <v>18.7</v>
      </c>
      <c r="H41" s="213">
        <f t="shared" si="1"/>
        <v>35</v>
      </c>
      <c r="I41" s="43">
        <v>2.18</v>
      </c>
      <c r="J41" s="42">
        <f t="shared" si="2"/>
        <v>20</v>
      </c>
      <c r="K41" s="43">
        <v>3.5</v>
      </c>
      <c r="L41" s="31">
        <f t="shared" si="6"/>
        <v>36</v>
      </c>
      <c r="M41" s="41">
        <v>62.3</v>
      </c>
      <c r="N41" s="42">
        <f t="shared" si="3"/>
        <v>36</v>
      </c>
      <c r="O41" s="32">
        <f t="shared" si="4"/>
        <v>164</v>
      </c>
      <c r="P41" s="45">
        <f t="shared" si="5"/>
        <v>33</v>
      </c>
      <c r="Q41" s="52"/>
      <c r="R41" s="52"/>
      <c r="T41" s="16"/>
      <c r="U41" s="16"/>
      <c r="V41" s="16"/>
      <c r="W41" s="16"/>
      <c r="X41" s="2"/>
      <c r="Y41" s="2"/>
      <c r="Z41" s="2"/>
      <c r="AA41" s="2"/>
      <c r="AB41" s="2"/>
    </row>
    <row r="42" spans="1:28" ht="13.5" customHeight="1" thickBot="1">
      <c r="A42" s="10"/>
      <c r="B42" s="54" t="s">
        <v>289</v>
      </c>
      <c r="C42" s="86">
        <v>2010</v>
      </c>
      <c r="D42" s="161" t="s">
        <v>36</v>
      </c>
      <c r="E42" s="267">
        <v>15.1</v>
      </c>
      <c r="F42" s="213">
        <f t="shared" si="0"/>
        <v>36</v>
      </c>
      <c r="G42" s="214">
        <v>20.3</v>
      </c>
      <c r="H42" s="213">
        <f t="shared" si="1"/>
        <v>36</v>
      </c>
      <c r="I42" s="43">
        <v>1.93</v>
      </c>
      <c r="J42" s="42">
        <f t="shared" si="2"/>
        <v>25</v>
      </c>
      <c r="K42" s="43">
        <v>3.87</v>
      </c>
      <c r="L42" s="31">
        <f t="shared" si="6"/>
        <v>35</v>
      </c>
      <c r="M42" s="41">
        <v>66.4</v>
      </c>
      <c r="N42" s="42">
        <f t="shared" si="3"/>
        <v>37</v>
      </c>
      <c r="O42" s="32">
        <f t="shared" si="4"/>
        <v>169</v>
      </c>
      <c r="P42" s="45">
        <f t="shared" si="5"/>
        <v>34</v>
      </c>
      <c r="Q42" s="52"/>
      <c r="R42" s="52"/>
      <c r="T42" s="16"/>
      <c r="U42" s="16"/>
      <c r="V42" s="16"/>
      <c r="W42" s="16"/>
      <c r="X42" s="2"/>
      <c r="Y42" s="2"/>
      <c r="Z42" s="2"/>
      <c r="AA42" s="2"/>
      <c r="AB42" s="2"/>
    </row>
    <row r="43" spans="1:28" ht="13.5" customHeight="1" thickBot="1">
      <c r="A43" s="10"/>
      <c r="B43" s="57" t="s">
        <v>290</v>
      </c>
      <c r="C43" s="39">
        <v>2010</v>
      </c>
      <c r="D43" s="161" t="s">
        <v>23</v>
      </c>
      <c r="E43" s="267">
        <v>14.52</v>
      </c>
      <c r="F43" s="213">
        <f t="shared" si="0"/>
        <v>33</v>
      </c>
      <c r="G43" s="214">
        <v>17.4</v>
      </c>
      <c r="H43" s="213">
        <f t="shared" si="1"/>
        <v>31</v>
      </c>
      <c r="I43" s="43">
        <v>1.58</v>
      </c>
      <c r="J43" s="42">
        <f t="shared" si="2"/>
        <v>37</v>
      </c>
      <c r="K43" s="43">
        <v>5.05</v>
      </c>
      <c r="L43" s="31">
        <f t="shared" si="6"/>
        <v>33</v>
      </c>
      <c r="M43" s="41">
        <v>61.6</v>
      </c>
      <c r="N43" s="42">
        <f t="shared" si="3"/>
        <v>35</v>
      </c>
      <c r="O43" s="32">
        <f t="shared" si="4"/>
        <v>169</v>
      </c>
      <c r="P43" s="45">
        <f t="shared" si="5"/>
        <v>34</v>
      </c>
      <c r="Q43" s="52"/>
      <c r="R43" s="52"/>
      <c r="T43" s="16"/>
      <c r="U43" s="16"/>
      <c r="V43" s="16"/>
      <c r="W43" s="16"/>
      <c r="X43" s="2"/>
      <c r="Y43" s="2"/>
      <c r="Z43" s="2"/>
      <c r="AA43" s="2"/>
      <c r="AB43" s="2"/>
    </row>
    <row r="44" spans="1:28" ht="13.5" customHeight="1" thickBot="1">
      <c r="A44" s="10"/>
      <c r="B44" s="54"/>
      <c r="C44" s="39"/>
      <c r="D44" s="161"/>
      <c r="E44" s="214"/>
      <c r="F44" s="213">
        <f t="shared" si="0"/>
        <v>0</v>
      </c>
      <c r="G44" s="214"/>
      <c r="H44" s="213">
        <f t="shared" si="1"/>
        <v>0</v>
      </c>
      <c r="I44" s="43"/>
      <c r="J44" s="42">
        <f t="shared" si="2"/>
        <v>0</v>
      </c>
      <c r="K44" s="41"/>
      <c r="L44" s="42">
        <f aca="true" t="shared" si="7" ref="L44:L51">IF(+K44,+RANK(K44,K$6:K$51,1),0)</f>
        <v>0</v>
      </c>
      <c r="M44" s="41"/>
      <c r="N44" s="42">
        <f t="shared" si="3"/>
        <v>0</v>
      </c>
      <c r="O44" s="32" t="str">
        <f t="shared" si="4"/>
        <v>nekompletní</v>
      </c>
      <c r="P44" s="45">
        <f t="shared" si="5"/>
        <v>0</v>
      </c>
      <c r="Q44" s="52"/>
      <c r="R44" s="52"/>
      <c r="T44" s="16"/>
      <c r="U44" s="16"/>
      <c r="V44" s="16"/>
      <c r="W44" s="16"/>
      <c r="X44" s="2"/>
      <c r="Y44" s="2"/>
      <c r="Z44" s="2"/>
      <c r="AA44" s="2"/>
      <c r="AB44" s="2"/>
    </row>
    <row r="45" spans="1:28" ht="13.5" customHeight="1" thickBot="1">
      <c r="A45" s="10"/>
      <c r="B45" s="54"/>
      <c r="C45" s="39"/>
      <c r="D45" s="55"/>
      <c r="E45" s="195"/>
      <c r="F45" s="213">
        <f t="shared" si="0"/>
        <v>0</v>
      </c>
      <c r="G45" s="195"/>
      <c r="H45" s="42">
        <f t="shared" si="1"/>
        <v>0</v>
      </c>
      <c r="I45" s="43"/>
      <c r="J45" s="42">
        <f t="shared" si="2"/>
        <v>0</v>
      </c>
      <c r="K45" s="41"/>
      <c r="L45" s="42">
        <f t="shared" si="7"/>
        <v>0</v>
      </c>
      <c r="M45" s="41"/>
      <c r="N45" s="42">
        <f t="shared" si="3"/>
        <v>0</v>
      </c>
      <c r="O45" s="32" t="str">
        <f t="shared" si="4"/>
        <v>nekompletní</v>
      </c>
      <c r="P45" s="45">
        <f t="shared" si="5"/>
        <v>0</v>
      </c>
      <c r="Q45" s="52"/>
      <c r="R45" s="52"/>
      <c r="T45" s="16"/>
      <c r="U45" s="16"/>
      <c r="V45" s="16"/>
      <c r="W45" s="16"/>
      <c r="X45" s="2"/>
      <c r="Y45" s="2"/>
      <c r="Z45" s="2"/>
      <c r="AA45" s="2"/>
      <c r="AB45" s="2"/>
    </row>
    <row r="46" spans="1:28" ht="13.5" customHeight="1" thickBot="1">
      <c r="A46" s="10"/>
      <c r="B46" s="54"/>
      <c r="C46" s="39"/>
      <c r="D46" s="55"/>
      <c r="E46" s="41"/>
      <c r="F46" s="213">
        <f t="shared" si="0"/>
        <v>0</v>
      </c>
      <c r="G46" s="41"/>
      <c r="H46" s="42">
        <f t="shared" si="1"/>
        <v>0</v>
      </c>
      <c r="I46" s="43"/>
      <c r="J46" s="42">
        <f t="shared" si="2"/>
        <v>0</v>
      </c>
      <c r="K46" s="41"/>
      <c r="L46" s="42">
        <f t="shared" si="7"/>
        <v>0</v>
      </c>
      <c r="M46" s="41"/>
      <c r="N46" s="42">
        <f t="shared" si="3"/>
        <v>0</v>
      </c>
      <c r="O46" s="32" t="str">
        <f t="shared" si="4"/>
        <v>nekompletní</v>
      </c>
      <c r="P46" s="45">
        <f t="shared" si="5"/>
        <v>0</v>
      </c>
      <c r="Q46" s="52"/>
      <c r="R46" s="52"/>
      <c r="S46" s="62"/>
      <c r="T46" s="16"/>
      <c r="U46" s="16"/>
      <c r="V46" s="16"/>
      <c r="W46" s="16"/>
      <c r="X46" s="2"/>
      <c r="Y46" s="2"/>
      <c r="Z46" s="2"/>
      <c r="AA46" s="2"/>
      <c r="AB46" s="2"/>
    </row>
    <row r="47" spans="1:28" ht="13.5" customHeight="1" thickBot="1">
      <c r="A47" s="10"/>
      <c r="B47" s="54"/>
      <c r="C47" s="39"/>
      <c r="D47" s="55"/>
      <c r="E47" s="41"/>
      <c r="F47" s="122">
        <f>IF(+E47,+RANK(E47,E$6:E$51,0),0)</f>
        <v>0</v>
      </c>
      <c r="G47" s="41"/>
      <c r="H47" s="42">
        <f t="shared" si="1"/>
        <v>0</v>
      </c>
      <c r="I47" s="43"/>
      <c r="J47" s="42">
        <f t="shared" si="2"/>
        <v>0</v>
      </c>
      <c r="K47" s="41"/>
      <c r="L47" s="42">
        <f t="shared" si="7"/>
        <v>0</v>
      </c>
      <c r="M47" s="41"/>
      <c r="N47" s="42">
        <f t="shared" si="3"/>
        <v>0</v>
      </c>
      <c r="O47" s="32" t="str">
        <f t="shared" si="4"/>
        <v>nekompletní</v>
      </c>
      <c r="P47" s="45">
        <f t="shared" si="5"/>
        <v>0</v>
      </c>
      <c r="Q47" s="52"/>
      <c r="R47" s="52"/>
      <c r="S47" s="62"/>
      <c r="T47" s="16"/>
      <c r="U47" s="16"/>
      <c r="V47" s="16"/>
      <c r="W47" s="16"/>
      <c r="X47" s="2"/>
      <c r="Y47" s="2"/>
      <c r="Z47" s="2"/>
      <c r="AA47" s="2"/>
      <c r="AB47" s="2"/>
    </row>
    <row r="48" spans="1:28" ht="13.5" customHeight="1">
      <c r="A48" s="10"/>
      <c r="B48" s="54"/>
      <c r="C48" s="39"/>
      <c r="D48" s="55"/>
      <c r="E48" s="41"/>
      <c r="F48" s="122">
        <f>IF(+E48,+RANK(E48,E$6:E$51,0),0)</f>
        <v>0</v>
      </c>
      <c r="G48" s="41"/>
      <c r="H48" s="42">
        <f t="shared" si="1"/>
        <v>0</v>
      </c>
      <c r="I48" s="43"/>
      <c r="J48" s="42">
        <f t="shared" si="2"/>
        <v>0</v>
      </c>
      <c r="K48" s="41"/>
      <c r="L48" s="42">
        <f t="shared" si="7"/>
        <v>0</v>
      </c>
      <c r="M48" s="41"/>
      <c r="N48" s="42">
        <f t="shared" si="3"/>
        <v>0</v>
      </c>
      <c r="O48" s="32" t="str">
        <f t="shared" si="4"/>
        <v>nekompletní</v>
      </c>
      <c r="P48" s="45">
        <f t="shared" si="5"/>
        <v>0</v>
      </c>
      <c r="Q48" s="52"/>
      <c r="R48" s="52"/>
      <c r="S48" s="62"/>
      <c r="T48" s="16"/>
      <c r="U48" s="2"/>
      <c r="V48" s="2"/>
      <c r="W48" s="2"/>
      <c r="X48" s="2"/>
      <c r="Y48" s="2"/>
      <c r="Z48" s="2"/>
      <c r="AA48" s="2"/>
      <c r="AB48" s="2"/>
    </row>
    <row r="49" spans="1:28" ht="13.5" customHeight="1">
      <c r="A49" s="10"/>
      <c r="B49" s="63"/>
      <c r="C49" s="64"/>
      <c r="D49" s="65"/>
      <c r="E49" s="41"/>
      <c r="F49" s="122">
        <f>IF(+E49,+RANK(E49,E$6:E$51,0),0)</f>
        <v>0</v>
      </c>
      <c r="G49" s="41"/>
      <c r="H49" s="42">
        <f t="shared" si="1"/>
        <v>0</v>
      </c>
      <c r="I49" s="43"/>
      <c r="J49" s="42">
        <f t="shared" si="2"/>
        <v>0</v>
      </c>
      <c r="K49" s="41"/>
      <c r="L49" s="42">
        <f t="shared" si="7"/>
        <v>0</v>
      </c>
      <c r="M49" s="41"/>
      <c r="N49" s="42">
        <f t="shared" si="3"/>
        <v>0</v>
      </c>
      <c r="O49" s="32" t="str">
        <f t="shared" si="4"/>
        <v>nekompletní</v>
      </c>
      <c r="P49" s="45">
        <f t="shared" si="5"/>
        <v>0</v>
      </c>
      <c r="Q49" s="52"/>
      <c r="R49" s="52"/>
      <c r="S49" s="62"/>
      <c r="T49" s="16"/>
      <c r="U49" s="2"/>
      <c r="V49" s="2"/>
      <c r="W49" s="2"/>
      <c r="X49" s="2"/>
      <c r="Y49" s="2"/>
      <c r="Z49" s="2"/>
      <c r="AA49" s="2"/>
      <c r="AB49" s="2"/>
    </row>
    <row r="50" spans="1:28" ht="13.5" customHeight="1">
      <c r="A50" s="10"/>
      <c r="B50" s="47"/>
      <c r="C50" s="60"/>
      <c r="D50" s="60"/>
      <c r="E50" s="41"/>
      <c r="F50" s="122">
        <f>IF(+E50,+RANK(E50,E$6:E$51,0),0)</f>
        <v>0</v>
      </c>
      <c r="G50" s="41"/>
      <c r="H50" s="42">
        <f t="shared" si="1"/>
        <v>0</v>
      </c>
      <c r="I50" s="43"/>
      <c r="J50" s="42">
        <f t="shared" si="2"/>
        <v>0</v>
      </c>
      <c r="K50" s="41"/>
      <c r="L50" s="42">
        <f t="shared" si="7"/>
        <v>0</v>
      </c>
      <c r="M50" s="41"/>
      <c r="N50" s="42">
        <f t="shared" si="3"/>
        <v>0</v>
      </c>
      <c r="O50" s="32" t="str">
        <f t="shared" si="4"/>
        <v>nekompletní</v>
      </c>
      <c r="P50" s="45">
        <f t="shared" si="5"/>
        <v>0</v>
      </c>
      <c r="Q50" s="52"/>
      <c r="R50" s="52"/>
      <c r="S50" s="62"/>
      <c r="T50" s="16"/>
      <c r="U50" s="2"/>
      <c r="V50" s="2"/>
      <c r="W50" s="2"/>
      <c r="X50" s="2"/>
      <c r="AA50" s="2"/>
      <c r="AB50" s="2"/>
    </row>
    <row r="51" spans="1:24" ht="13.5" customHeight="1">
      <c r="A51" s="10"/>
      <c r="B51" s="66"/>
      <c r="C51" s="67"/>
      <c r="D51" s="68"/>
      <c r="E51" s="70"/>
      <c r="F51" s="123">
        <f>IF(+E51,+RANK(E51,E$6:E$51,0),0)</f>
        <v>0</v>
      </c>
      <c r="G51" s="70"/>
      <c r="H51" s="71">
        <f t="shared" si="1"/>
        <v>0</v>
      </c>
      <c r="I51" s="72"/>
      <c r="J51" s="71">
        <f t="shared" si="2"/>
        <v>0</v>
      </c>
      <c r="K51" s="70"/>
      <c r="L51" s="71">
        <f t="shared" si="7"/>
        <v>0</v>
      </c>
      <c r="M51" s="70"/>
      <c r="N51" s="71">
        <f t="shared" si="3"/>
        <v>0</v>
      </c>
      <c r="O51" s="32" t="str">
        <f t="shared" si="4"/>
        <v>nekompletní</v>
      </c>
      <c r="P51" s="73">
        <f t="shared" si="5"/>
        <v>0</v>
      </c>
      <c r="Q51" s="52"/>
      <c r="R51" s="52"/>
      <c r="S51" s="62"/>
      <c r="T51" s="16"/>
      <c r="U51" s="2"/>
      <c r="V51" s="2"/>
      <c r="W51" s="2"/>
      <c r="X51" s="2"/>
    </row>
    <row r="52" spans="1:24" ht="12.75">
      <c r="A52" s="10"/>
      <c r="B52" s="74"/>
      <c r="C52" s="74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2"/>
      <c r="T52" s="2"/>
      <c r="U52" s="2"/>
      <c r="V52" s="2"/>
      <c r="W52" s="2"/>
      <c r="X52" s="2"/>
    </row>
    <row r="53" spans="1:24" ht="12.75">
      <c r="A53" s="10"/>
      <c r="B53" s="76"/>
      <c r="C53" s="76"/>
      <c r="D53" s="61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2"/>
      <c r="T53" s="2"/>
      <c r="U53" s="2"/>
      <c r="V53" s="2"/>
      <c r="W53" s="2"/>
      <c r="X53" s="2"/>
    </row>
    <row r="54" spans="1:24" ht="12.75">
      <c r="A54" s="10"/>
      <c r="B54" s="76"/>
      <c r="C54" s="76"/>
      <c r="D54" s="61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2"/>
      <c r="T54" s="2"/>
      <c r="U54" s="2"/>
      <c r="V54" s="2"/>
      <c r="W54" s="2"/>
      <c r="X54" s="2"/>
    </row>
    <row r="55" spans="1:24" ht="12.75">
      <c r="A55" s="10"/>
      <c r="B55" s="77" t="s">
        <v>28</v>
      </c>
      <c r="C55" s="78"/>
      <c r="D55" s="16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10"/>
      <c r="B56" s="79" t="s">
        <v>42</v>
      </c>
      <c r="C56" s="80"/>
      <c r="D56" s="16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2"/>
      <c r="B57" s="79" t="s">
        <v>32</v>
      </c>
      <c r="C57" s="80"/>
      <c r="D57" s="16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10"/>
      <c r="B58" s="79" t="s">
        <v>23</v>
      </c>
      <c r="C58" s="80"/>
      <c r="D58" s="16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10"/>
      <c r="B59" s="79" t="s">
        <v>36</v>
      </c>
      <c r="C59" s="80"/>
      <c r="D59" s="16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10"/>
      <c r="B60" s="79" t="s">
        <v>40</v>
      </c>
      <c r="C60" s="80"/>
      <c r="D60" s="16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10"/>
      <c r="B61" s="79" t="s">
        <v>27</v>
      </c>
      <c r="C61" s="80"/>
      <c r="D61" s="16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10"/>
      <c r="B62" s="79"/>
      <c r="C62" s="80"/>
      <c r="D62" s="16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10"/>
      <c r="B63" s="81"/>
      <c r="C63" s="82"/>
      <c r="D63" s="16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10"/>
      <c r="B64" s="83" t="s">
        <v>73</v>
      </c>
      <c r="C64" s="8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10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10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</sheetData>
  <sheetProtection selectLockedCells="1" selectUnlockedCells="1"/>
  <mergeCells count="11">
    <mergeCell ref="E4:F4"/>
    <mergeCell ref="G4:H4"/>
    <mergeCell ref="I4:J4"/>
    <mergeCell ref="K4:L4"/>
    <mergeCell ref="M4:N4"/>
    <mergeCell ref="M3:N3"/>
    <mergeCell ref="I1:L2"/>
    <mergeCell ref="E3:F3"/>
    <mergeCell ref="G3:H3"/>
    <mergeCell ref="I3:J3"/>
    <mergeCell ref="K3:L3"/>
  </mergeCells>
  <conditionalFormatting sqref="P35:R51 Q16:R34 P6:P34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" right="0" top="0" bottom="0" header="0.5118110236220472" footer="0.5118110236220472"/>
  <pageSetup horizontalDpi="600" verticalDpi="600" orientation="landscape" paperSize="9" scale="9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B136"/>
  <sheetViews>
    <sheetView showGridLines="0" tabSelected="1" zoomScalePageLayoutView="0" workbookViewId="0" topLeftCell="A1">
      <selection activeCell="I21" sqref="I21"/>
    </sheetView>
  </sheetViews>
  <sheetFormatPr defaultColWidth="9.140625" defaultRowHeight="12.75"/>
  <cols>
    <col min="1" max="1" width="5.140625" style="1" customWidth="1"/>
    <col min="2" max="2" width="23.7109375" style="1" customWidth="1"/>
    <col min="3" max="7" width="14.7109375" style="1" customWidth="1"/>
    <col min="8" max="8" width="17.8515625" style="1" customWidth="1"/>
    <col min="9" max="10" width="14.7109375" style="1" customWidth="1"/>
    <col min="11" max="11" width="7.8515625" style="1" customWidth="1"/>
    <col min="12" max="12" width="10.00390625" style="1" customWidth="1"/>
    <col min="13" max="13" width="7.8515625" style="1" customWidth="1"/>
    <col min="14" max="14" width="10.00390625" style="1" customWidth="1"/>
    <col min="15" max="15" width="11.140625" style="1" customWidth="1"/>
    <col min="16" max="16" width="9.7109375" style="1" customWidth="1"/>
    <col min="17" max="16384" width="9.140625" style="1" customWidth="1"/>
  </cols>
  <sheetData>
    <row r="1" spans="1:24" ht="23.25" customHeight="1">
      <c r="A1" s="2"/>
      <c r="B1" s="3"/>
      <c r="C1" s="4" t="s">
        <v>291</v>
      </c>
      <c r="D1" s="5"/>
      <c r="E1" s="5"/>
      <c r="F1" s="5"/>
      <c r="G1" s="5"/>
      <c r="H1" s="5"/>
      <c r="I1" s="311"/>
      <c r="J1" s="311"/>
      <c r="K1" s="311"/>
      <c r="L1" s="31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 customHeight="1">
      <c r="A2" s="2"/>
      <c r="B2" s="5"/>
      <c r="C2" s="7" t="s">
        <v>2</v>
      </c>
      <c r="D2" s="5"/>
      <c r="E2" s="5"/>
      <c r="F2" s="5"/>
      <c r="G2" s="5"/>
      <c r="H2" s="5"/>
      <c r="I2" s="311"/>
      <c r="J2" s="311"/>
      <c r="K2" s="311"/>
      <c r="L2" s="31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8" customHeight="1">
      <c r="A3" s="2"/>
      <c r="B3" s="5"/>
      <c r="C3" s="7" t="s">
        <v>3</v>
      </c>
      <c r="D3" s="124"/>
      <c r="E3" s="124"/>
      <c r="F3" s="124"/>
      <c r="G3" s="5"/>
      <c r="H3" s="5"/>
      <c r="I3" s="311"/>
      <c r="J3" s="311"/>
      <c r="K3" s="311"/>
      <c r="L3" s="31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2"/>
      <c r="B4" s="5"/>
      <c r="C4" s="7"/>
      <c r="D4" s="124"/>
      <c r="E4" s="124"/>
      <c r="F4" s="124"/>
      <c r="G4" s="5"/>
      <c r="H4" s="5"/>
      <c r="I4" s="125"/>
      <c r="J4" s="125"/>
      <c r="K4" s="125"/>
      <c r="L4" s="126"/>
      <c r="M4" s="2"/>
      <c r="N4" s="2"/>
      <c r="O4" s="2"/>
      <c r="P4" s="2"/>
      <c r="Q4" s="5"/>
      <c r="R4" s="2"/>
      <c r="S4" s="2"/>
      <c r="T4" s="2"/>
      <c r="U4" s="2"/>
      <c r="V4" s="2"/>
      <c r="W4" s="2"/>
      <c r="X4" s="2"/>
    </row>
    <row r="5" spans="1:28" ht="13.5" thickBot="1">
      <c r="A5" s="2"/>
      <c r="B5" s="6"/>
      <c r="C5" s="127" t="s">
        <v>292</v>
      </c>
      <c r="D5" s="127" t="s">
        <v>293</v>
      </c>
      <c r="E5" s="127" t="s">
        <v>294</v>
      </c>
      <c r="F5" s="127" t="s">
        <v>295</v>
      </c>
      <c r="G5" s="127" t="s">
        <v>296</v>
      </c>
      <c r="H5" s="127" t="s">
        <v>297</v>
      </c>
      <c r="I5" s="128" t="s">
        <v>73</v>
      </c>
      <c r="J5" s="5"/>
      <c r="K5" s="5"/>
      <c r="L5" s="5"/>
      <c r="M5" s="2"/>
      <c r="N5" s="2"/>
      <c r="O5" s="2"/>
      <c r="P5" s="2"/>
      <c r="Q5" s="2"/>
      <c r="R5" s="2"/>
      <c r="S5" s="2"/>
      <c r="T5" s="2"/>
      <c r="U5" s="2"/>
      <c r="V5" s="16"/>
      <c r="W5" s="16"/>
      <c r="X5" s="2"/>
      <c r="Y5" s="2"/>
      <c r="Z5" s="2"/>
      <c r="AA5" s="2"/>
      <c r="AB5" s="2"/>
    </row>
    <row r="6" spans="1:28" ht="12.75">
      <c r="A6" s="10"/>
      <c r="B6" s="77" t="s">
        <v>23</v>
      </c>
      <c r="C6" s="78">
        <v>20</v>
      </c>
      <c r="D6" s="78">
        <v>15.5</v>
      </c>
      <c r="E6" s="180">
        <v>20</v>
      </c>
      <c r="F6" s="78">
        <v>17</v>
      </c>
      <c r="G6" s="78">
        <v>9</v>
      </c>
      <c r="H6" s="78">
        <v>21</v>
      </c>
      <c r="I6" s="129">
        <f>SUM(D6:H6)</f>
        <v>82.5</v>
      </c>
      <c r="J6" s="10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6"/>
      <c r="W6" s="16"/>
      <c r="X6" s="2"/>
      <c r="Y6" s="2"/>
      <c r="Z6" s="2"/>
      <c r="AA6" s="2"/>
      <c r="AB6" s="2"/>
    </row>
    <row r="7" spans="1:28" ht="12.75">
      <c r="A7" s="10"/>
      <c r="B7" s="135" t="s">
        <v>28</v>
      </c>
      <c r="C7" s="80">
        <v>12</v>
      </c>
      <c r="D7" s="80"/>
      <c r="E7" s="181"/>
      <c r="F7" s="80"/>
      <c r="G7" s="80"/>
      <c r="H7" s="130"/>
      <c r="I7" s="131">
        <f>SUM(C7:H7)</f>
        <v>12</v>
      </c>
      <c r="J7" s="10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6"/>
      <c r="W7" s="16"/>
      <c r="X7" s="2"/>
      <c r="Y7" s="2"/>
      <c r="Z7" s="2"/>
      <c r="AA7" s="2"/>
      <c r="AB7" s="2"/>
    </row>
    <row r="8" spans="1:28" ht="12.75">
      <c r="A8" s="10"/>
      <c r="B8" s="79" t="s">
        <v>35</v>
      </c>
      <c r="C8" s="80"/>
      <c r="D8" s="80"/>
      <c r="E8" s="181">
        <v>6</v>
      </c>
      <c r="F8" s="80"/>
      <c r="G8" s="80">
        <v>13</v>
      </c>
      <c r="H8" s="130"/>
      <c r="I8" s="132">
        <f>SUM(D8:H8)</f>
        <v>19</v>
      </c>
      <c r="J8" s="1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6"/>
      <c r="W8" s="16"/>
      <c r="X8" s="2"/>
      <c r="Y8" s="2"/>
      <c r="Z8" s="2"/>
      <c r="AA8" s="2"/>
      <c r="AB8" s="2"/>
    </row>
    <row r="9" spans="1:28" ht="12.75">
      <c r="A9" s="10"/>
      <c r="B9" s="79" t="s">
        <v>40</v>
      </c>
      <c r="C9" s="80"/>
      <c r="D9" s="133"/>
      <c r="E9" s="181"/>
      <c r="F9" s="133"/>
      <c r="G9" s="80">
        <v>7.5</v>
      </c>
      <c r="H9" s="130">
        <v>11</v>
      </c>
      <c r="I9" s="131">
        <f>SUM(C9:H9)</f>
        <v>18.5</v>
      </c>
      <c r="J9" s="10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6"/>
      <c r="W9" s="16"/>
      <c r="X9" s="2"/>
      <c r="Y9" s="2"/>
      <c r="Z9" s="2"/>
      <c r="AA9" s="2"/>
      <c r="AB9" s="2"/>
    </row>
    <row r="10" spans="1:28" ht="12.75">
      <c r="A10" s="10"/>
      <c r="B10" s="79" t="s">
        <v>32</v>
      </c>
      <c r="C10" s="80">
        <v>24</v>
      </c>
      <c r="D10" s="80"/>
      <c r="E10" s="181">
        <v>7</v>
      </c>
      <c r="F10" s="80">
        <v>5.5</v>
      </c>
      <c r="G10" s="80"/>
      <c r="H10" s="130"/>
      <c r="I10" s="131">
        <f>SUM(D10:H10)</f>
        <v>12.5</v>
      </c>
      <c r="J10" s="10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6"/>
      <c r="W10" s="16"/>
      <c r="X10" s="2"/>
      <c r="Y10" s="2"/>
      <c r="Z10" s="2"/>
      <c r="AA10" s="2"/>
      <c r="AB10" s="2"/>
    </row>
    <row r="11" spans="1:28" ht="12.75">
      <c r="A11" s="10"/>
      <c r="B11" s="79" t="s">
        <v>298</v>
      </c>
      <c r="C11" s="100"/>
      <c r="D11" s="133">
        <v>12</v>
      </c>
      <c r="E11" s="181"/>
      <c r="F11" s="133">
        <v>16.5</v>
      </c>
      <c r="G11" s="80">
        <v>5</v>
      </c>
      <c r="H11" s="130"/>
      <c r="I11" s="131">
        <f>SUM(C11:H11)</f>
        <v>33.5</v>
      </c>
      <c r="J11" s="10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16"/>
      <c r="W11" s="16"/>
      <c r="X11" s="2"/>
      <c r="Y11" s="2"/>
      <c r="Z11" s="2"/>
      <c r="AA11" s="2"/>
      <c r="AB11" s="2"/>
    </row>
    <row r="12" spans="1:28" ht="12.75">
      <c r="A12" s="10"/>
      <c r="B12" s="79" t="s">
        <v>36</v>
      </c>
      <c r="C12" s="130"/>
      <c r="D12" s="80">
        <v>22.5</v>
      </c>
      <c r="E12" s="181">
        <v>2</v>
      </c>
      <c r="F12" s="80">
        <v>15</v>
      </c>
      <c r="G12" s="80">
        <v>21.5</v>
      </c>
      <c r="H12" s="130">
        <v>7</v>
      </c>
      <c r="I12" s="131">
        <f>SUM(D12:H12)</f>
        <v>68</v>
      </c>
      <c r="J12" s="10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16"/>
      <c r="W12" s="16"/>
      <c r="X12" s="2"/>
      <c r="Y12" s="2"/>
      <c r="Z12" s="2"/>
      <c r="AA12" s="2"/>
      <c r="AB12" s="2"/>
    </row>
    <row r="13" spans="1:28" ht="12.75">
      <c r="A13" s="10"/>
      <c r="B13" s="87" t="s">
        <v>27</v>
      </c>
      <c r="C13" s="80"/>
      <c r="D13" s="100"/>
      <c r="E13" s="181">
        <v>20</v>
      </c>
      <c r="F13" s="100">
        <v>2</v>
      </c>
      <c r="G13" s="80"/>
      <c r="H13" s="130"/>
      <c r="I13" s="132">
        <f>SUM(D13:H13)</f>
        <v>22</v>
      </c>
      <c r="J13" s="10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6"/>
      <c r="W13" s="16"/>
      <c r="X13" s="2"/>
      <c r="Y13" s="2"/>
      <c r="Z13" s="2"/>
      <c r="AA13" s="2"/>
      <c r="AB13" s="2"/>
    </row>
    <row r="14" spans="1:28" ht="12.75">
      <c r="A14" s="134"/>
      <c r="B14" s="293" t="s">
        <v>113</v>
      </c>
      <c r="C14" s="80"/>
      <c r="D14" s="100">
        <v>5</v>
      </c>
      <c r="E14" s="182"/>
      <c r="F14" s="100"/>
      <c r="G14" s="80"/>
      <c r="H14" s="130"/>
      <c r="I14" s="132">
        <f>SUM(D14:H14)</f>
        <v>5</v>
      </c>
      <c r="J14" s="136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16"/>
      <c r="W14" s="16"/>
      <c r="X14" s="2"/>
      <c r="Y14" s="2"/>
      <c r="Z14" s="2"/>
      <c r="AA14" s="2"/>
      <c r="AB14" s="2"/>
    </row>
    <row r="15" spans="1:28" ht="13.5" thickBot="1">
      <c r="A15" s="134"/>
      <c r="B15" s="137" t="s">
        <v>42</v>
      </c>
      <c r="C15" s="138"/>
      <c r="D15" s="139">
        <v>1</v>
      </c>
      <c r="E15" s="121">
        <v>1</v>
      </c>
      <c r="F15" s="140"/>
      <c r="G15" s="138"/>
      <c r="H15" s="141">
        <v>17</v>
      </c>
      <c r="I15" s="132">
        <f>SUM(C15:H15)</f>
        <v>19</v>
      </c>
      <c r="J15" s="14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16"/>
      <c r="W15" s="16"/>
      <c r="X15" s="2"/>
      <c r="Y15" s="2"/>
      <c r="Z15" s="2"/>
      <c r="AA15" s="2"/>
      <c r="AB15" s="2"/>
    </row>
    <row r="16" spans="1:28" ht="13.5" thickBot="1">
      <c r="A16" s="10"/>
      <c r="B16" s="143" t="s">
        <v>73</v>
      </c>
      <c r="C16" s="144">
        <f aca="true" t="shared" si="0" ref="C16:H16">SUM(C6:C15)</f>
        <v>56</v>
      </c>
      <c r="D16" s="144">
        <f t="shared" si="0"/>
        <v>56</v>
      </c>
      <c r="E16" s="144">
        <f t="shared" si="0"/>
        <v>56</v>
      </c>
      <c r="F16" s="144">
        <f t="shared" si="0"/>
        <v>56</v>
      </c>
      <c r="G16" s="144">
        <f t="shared" si="0"/>
        <v>56</v>
      </c>
      <c r="H16" s="144">
        <f t="shared" si="0"/>
        <v>56</v>
      </c>
      <c r="I16" s="145">
        <f>SUM(I6:I13)</f>
        <v>268</v>
      </c>
      <c r="J16" s="16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16"/>
      <c r="W16" s="16"/>
      <c r="X16" s="2"/>
      <c r="Y16" s="2"/>
      <c r="Z16" s="2"/>
      <c r="AA16" s="2"/>
      <c r="AB16" s="2"/>
    </row>
    <row r="17" spans="1:28" ht="12.75">
      <c r="A17" s="10"/>
      <c r="B17" s="146"/>
      <c r="C17" s="147"/>
      <c r="D17" s="147"/>
      <c r="E17" s="147"/>
      <c r="F17" s="147"/>
      <c r="G17" s="76"/>
      <c r="H17" s="76"/>
      <c r="I17" s="7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16"/>
      <c r="W17" s="16"/>
      <c r="X17" s="2"/>
      <c r="Y17" s="2"/>
      <c r="Z17" s="2"/>
      <c r="AA17" s="2"/>
      <c r="AB17" s="2"/>
    </row>
    <row r="18" spans="1:28" ht="12.75">
      <c r="A18" s="10"/>
      <c r="B18" s="146"/>
      <c r="C18" s="147"/>
      <c r="D18" s="147"/>
      <c r="E18" s="147"/>
      <c r="F18" s="147"/>
      <c r="G18" s="76"/>
      <c r="H18" s="7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6"/>
      <c r="W18" s="16"/>
      <c r="X18" s="2"/>
      <c r="Y18" s="2"/>
      <c r="Z18" s="2"/>
      <c r="AA18" s="2"/>
      <c r="AB18" s="2"/>
    </row>
    <row r="19" spans="1:28" ht="12.75">
      <c r="A19" s="10"/>
      <c r="B19" s="146"/>
      <c r="C19" s="147"/>
      <c r="D19" s="147"/>
      <c r="E19" s="147"/>
      <c r="F19" s="147"/>
      <c r="G19" s="76"/>
      <c r="H19" s="7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16"/>
      <c r="W19" s="16"/>
      <c r="X19" s="2"/>
      <c r="Y19" s="2"/>
      <c r="Z19" s="2"/>
      <c r="AA19" s="2"/>
      <c r="AB19" s="2"/>
    </row>
    <row r="20" spans="1:28" ht="12.75">
      <c r="A20" s="10"/>
      <c r="B20" s="146"/>
      <c r="C20" s="147"/>
      <c r="D20" s="147"/>
      <c r="E20" s="147"/>
      <c r="F20" s="147"/>
      <c r="G20" s="76"/>
      <c r="H20" s="7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16"/>
      <c r="W20" s="16"/>
      <c r="X20" s="2"/>
      <c r="Y20" s="2"/>
      <c r="Z20" s="2"/>
      <c r="AA20" s="2"/>
      <c r="AB20" s="2"/>
    </row>
    <row r="21" spans="1:28" ht="12.75">
      <c r="A21" s="10"/>
      <c r="B21" s="146"/>
      <c r="C21" s="147"/>
      <c r="D21" s="147"/>
      <c r="E21" s="147"/>
      <c r="F21" s="147"/>
      <c r="G21" s="76"/>
      <c r="H21" s="7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16"/>
      <c r="W21" s="16"/>
      <c r="X21" s="2"/>
      <c r="Y21" s="2"/>
      <c r="Z21" s="2"/>
      <c r="AA21" s="2"/>
      <c r="AB21" s="2"/>
    </row>
    <row r="22" spans="1:28" ht="12.75">
      <c r="A22" s="10"/>
      <c r="B22" s="146"/>
      <c r="C22" s="147"/>
      <c r="D22" s="147"/>
      <c r="E22" s="147"/>
      <c r="F22" s="147"/>
      <c r="G22" s="76"/>
      <c r="H22" s="76"/>
      <c r="I22" s="2"/>
      <c r="J22" s="5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6"/>
      <c r="W22" s="16"/>
      <c r="X22" s="2"/>
      <c r="Y22" s="2"/>
      <c r="Z22" s="2"/>
      <c r="AA22" s="2"/>
      <c r="AB22" s="2"/>
    </row>
    <row r="23" spans="1:28" ht="12.75">
      <c r="A23" s="10"/>
      <c r="B23" s="146"/>
      <c r="C23" s="147"/>
      <c r="D23" s="147"/>
      <c r="E23" s="147"/>
      <c r="F23" s="147"/>
      <c r="G23" s="76"/>
      <c r="H23" s="76"/>
      <c r="I23" s="2"/>
      <c r="J23" s="7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6"/>
      <c r="W23" s="16"/>
      <c r="X23" s="2"/>
      <c r="Y23" s="2"/>
      <c r="Z23" s="2"/>
      <c r="AA23" s="2"/>
      <c r="AB23" s="2"/>
    </row>
    <row r="24" spans="1:28" ht="12.75">
      <c r="A24" s="10"/>
      <c r="B24" s="146"/>
      <c r="C24" s="147"/>
      <c r="D24" s="147"/>
      <c r="E24" s="147"/>
      <c r="F24" s="147"/>
      <c r="G24" s="76"/>
      <c r="H24" s="76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16"/>
      <c r="W24" s="16"/>
      <c r="X24" s="2"/>
      <c r="Y24" s="2"/>
      <c r="Z24" s="2"/>
      <c r="AA24" s="2"/>
      <c r="AB24" s="2"/>
    </row>
    <row r="25" spans="1:28" ht="12.75">
      <c r="A25" s="10"/>
      <c r="B25" s="146"/>
      <c r="C25" s="147"/>
      <c r="D25" s="147"/>
      <c r="E25" s="147"/>
      <c r="F25" s="147"/>
      <c r="G25" s="76"/>
      <c r="H25" s="76"/>
      <c r="I25" s="2"/>
      <c r="J25" s="2"/>
      <c r="K25" s="5"/>
      <c r="L25" s="2"/>
      <c r="M25" s="2"/>
      <c r="N25" s="2"/>
      <c r="O25" s="2"/>
      <c r="P25" s="2"/>
      <c r="Q25" s="2"/>
      <c r="R25" s="2"/>
      <c r="S25" s="2"/>
      <c r="T25" s="2"/>
      <c r="U25" s="2"/>
      <c r="V25" s="16"/>
      <c r="W25" s="16"/>
      <c r="X25" s="2"/>
      <c r="Y25" s="2"/>
      <c r="Z25" s="2"/>
      <c r="AA25" s="2"/>
      <c r="AB25" s="2"/>
    </row>
    <row r="26" spans="1:28" ht="12.75">
      <c r="A26" s="10"/>
      <c r="B26" s="146"/>
      <c r="C26" s="147"/>
      <c r="D26" s="147"/>
      <c r="E26" s="147"/>
      <c r="F26" s="147"/>
      <c r="G26" s="76"/>
      <c r="H26" s="76"/>
      <c r="I26" s="2"/>
      <c r="J26" s="2"/>
      <c r="K26" s="75"/>
      <c r="L26" s="2"/>
      <c r="M26" s="2"/>
      <c r="N26" s="2"/>
      <c r="O26" s="2"/>
      <c r="P26" s="2"/>
      <c r="Q26" s="2"/>
      <c r="R26" s="2"/>
      <c r="S26" s="2"/>
      <c r="T26" s="2"/>
      <c r="U26" s="2"/>
      <c r="V26" s="16"/>
      <c r="W26" s="16"/>
      <c r="X26" s="2"/>
      <c r="Y26" s="2"/>
      <c r="Z26" s="2"/>
      <c r="AA26" s="2"/>
      <c r="AB26" s="2"/>
    </row>
    <row r="27" spans="1:28" ht="12.75">
      <c r="A27" s="10"/>
      <c r="B27" s="146"/>
      <c r="C27" s="147"/>
      <c r="D27" s="147"/>
      <c r="E27" s="147"/>
      <c r="F27" s="147"/>
      <c r="G27" s="76"/>
      <c r="H27" s="7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16"/>
      <c r="W27" s="16"/>
      <c r="X27" s="2"/>
      <c r="Y27" s="2"/>
      <c r="Z27" s="2"/>
      <c r="AA27" s="2"/>
      <c r="AB27" s="2"/>
    </row>
    <row r="28" spans="1:28" ht="12.75">
      <c r="A28" s="10"/>
      <c r="B28" s="146"/>
      <c r="C28" s="147"/>
      <c r="D28" s="147"/>
      <c r="E28" s="147"/>
      <c r="F28" s="147"/>
      <c r="G28" s="76"/>
      <c r="H28" s="7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6"/>
      <c r="W28" s="16"/>
      <c r="X28" s="2"/>
      <c r="Y28" s="2"/>
      <c r="Z28" s="2"/>
      <c r="AA28" s="2"/>
      <c r="AB28" s="2"/>
    </row>
    <row r="29" spans="1:28" ht="12.75">
      <c r="A29" s="10"/>
      <c r="B29" s="146"/>
      <c r="C29" s="147"/>
      <c r="D29" s="147"/>
      <c r="E29" s="147"/>
      <c r="F29" s="147"/>
      <c r="G29" s="76"/>
      <c r="H29" s="7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6"/>
      <c r="W29" s="16"/>
      <c r="X29" s="2"/>
      <c r="Y29" s="2"/>
      <c r="Z29" s="2"/>
      <c r="AA29" s="2"/>
      <c r="AB29" s="2"/>
    </row>
    <row r="30" spans="1:28" ht="12.75">
      <c r="A30" s="10"/>
      <c r="B30" s="146"/>
      <c r="C30" s="147"/>
      <c r="D30" s="147"/>
      <c r="E30" s="147"/>
      <c r="F30" s="147"/>
      <c r="G30" s="76"/>
      <c r="H30" s="7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6"/>
      <c r="W30" s="16"/>
      <c r="X30" s="2"/>
      <c r="Y30" s="2"/>
      <c r="Z30" s="2"/>
      <c r="AA30" s="2"/>
      <c r="AB30" s="2"/>
    </row>
    <row r="31" spans="1:28" ht="12.75">
      <c r="A31" s="10"/>
      <c r="B31" s="146"/>
      <c r="C31" s="147"/>
      <c r="D31" s="147"/>
      <c r="E31" s="147"/>
      <c r="F31" s="147"/>
      <c r="G31" s="76"/>
      <c r="H31" s="76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6"/>
      <c r="W31" s="16"/>
      <c r="X31" s="2"/>
      <c r="Y31" s="2"/>
      <c r="Z31" s="2"/>
      <c r="AA31" s="2"/>
      <c r="AB31" s="2"/>
    </row>
    <row r="32" spans="1:28" ht="12.75">
      <c r="A32" s="10"/>
      <c r="B32" s="146"/>
      <c r="C32" s="147"/>
      <c r="D32" s="147"/>
      <c r="E32" s="147"/>
      <c r="F32" s="147"/>
      <c r="G32" s="76"/>
      <c r="H32" s="76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6"/>
      <c r="W32" s="16"/>
      <c r="X32" s="2"/>
      <c r="Y32" s="2"/>
      <c r="Z32" s="2"/>
      <c r="AA32" s="2"/>
      <c r="AB32" s="2"/>
    </row>
    <row r="33" spans="1:28" ht="12.75">
      <c r="A33" s="10"/>
      <c r="B33" s="146"/>
      <c r="C33" s="147"/>
      <c r="D33" s="147"/>
      <c r="E33" s="147"/>
      <c r="F33" s="147"/>
      <c r="G33" s="76"/>
      <c r="H33" s="76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6"/>
      <c r="W33" s="16"/>
      <c r="X33" s="2"/>
      <c r="Y33" s="2"/>
      <c r="Z33" s="2"/>
      <c r="AA33" s="2"/>
      <c r="AB33" s="2"/>
    </row>
    <row r="34" spans="1:28" ht="12.75">
      <c r="A34" s="10"/>
      <c r="B34" s="146"/>
      <c r="C34" s="147"/>
      <c r="D34" s="147"/>
      <c r="E34" s="147"/>
      <c r="F34" s="147"/>
      <c r="G34" s="76"/>
      <c r="H34" s="76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6"/>
      <c r="W34" s="16"/>
      <c r="X34" s="2"/>
      <c r="Y34" s="2"/>
      <c r="Z34" s="2"/>
      <c r="AA34" s="2"/>
      <c r="AB34" s="2"/>
    </row>
    <row r="35" spans="1:28" ht="12.75">
      <c r="A35" s="10"/>
      <c r="B35" s="146"/>
      <c r="C35" s="147"/>
      <c r="D35" s="147"/>
      <c r="E35" s="147"/>
      <c r="F35" s="147"/>
      <c r="G35" s="76"/>
      <c r="H35" s="76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16"/>
      <c r="W35" s="16"/>
      <c r="X35" s="2"/>
      <c r="Y35" s="2"/>
      <c r="Z35" s="2"/>
      <c r="AA35" s="2"/>
      <c r="AB35" s="2"/>
    </row>
    <row r="36" spans="1:28" ht="12.75">
      <c r="A36" s="10"/>
      <c r="B36" s="146"/>
      <c r="C36" s="147"/>
      <c r="D36" s="147"/>
      <c r="E36" s="147"/>
      <c r="F36" s="147"/>
      <c r="G36" s="76"/>
      <c r="H36" s="7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16"/>
      <c r="W36" s="16"/>
      <c r="X36" s="2"/>
      <c r="Y36" s="2"/>
      <c r="Z36" s="2"/>
      <c r="AA36" s="2"/>
      <c r="AB36" s="2"/>
    </row>
    <row r="37" spans="1:28" ht="12.75">
      <c r="A37" s="10"/>
      <c r="B37" s="146"/>
      <c r="C37" s="147"/>
      <c r="D37" s="147"/>
      <c r="E37" s="147"/>
      <c r="F37" s="147"/>
      <c r="G37" s="76"/>
      <c r="H37" s="76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16"/>
      <c r="W37" s="16"/>
      <c r="X37" s="2"/>
      <c r="Y37" s="2"/>
      <c r="Z37" s="2"/>
      <c r="AA37" s="2"/>
      <c r="AB37" s="2"/>
    </row>
    <row r="38" spans="1:28" ht="12.75">
      <c r="A38" s="10"/>
      <c r="B38" s="146"/>
      <c r="C38" s="147"/>
      <c r="D38" s="147"/>
      <c r="E38" s="147"/>
      <c r="F38" s="147"/>
      <c r="G38" s="76"/>
      <c r="H38" s="76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16"/>
      <c r="W38" s="16"/>
      <c r="X38" s="2"/>
      <c r="Y38" s="2"/>
      <c r="Z38" s="2"/>
      <c r="AA38" s="2"/>
      <c r="AB38" s="2"/>
    </row>
    <row r="39" spans="1:28" ht="12.75">
      <c r="A39" s="10"/>
      <c r="B39" s="146"/>
      <c r="C39" s="147"/>
      <c r="D39" s="147"/>
      <c r="E39" s="147"/>
      <c r="F39" s="147"/>
      <c r="G39" s="76"/>
      <c r="H39" s="76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16"/>
      <c r="W39" s="16"/>
      <c r="X39" s="2"/>
      <c r="Y39" s="2"/>
      <c r="Z39" s="2"/>
      <c r="AA39" s="2"/>
      <c r="AB39" s="2"/>
    </row>
    <row r="40" spans="1:28" ht="12.75">
      <c r="A40" s="10"/>
      <c r="B40" s="146"/>
      <c r="C40" s="147"/>
      <c r="D40" s="147"/>
      <c r="E40" s="147"/>
      <c r="F40" s="147"/>
      <c r="G40" s="76"/>
      <c r="H40" s="76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16"/>
      <c r="W40" s="16"/>
      <c r="X40" s="2"/>
      <c r="Y40" s="2"/>
      <c r="Z40" s="2"/>
      <c r="AA40" s="2"/>
      <c r="AB40" s="2"/>
    </row>
    <row r="41" spans="1:28" ht="12.75">
      <c r="A41" s="10"/>
      <c r="B41" s="146"/>
      <c r="C41" s="147"/>
      <c r="D41" s="147"/>
      <c r="E41" s="147"/>
      <c r="F41" s="147"/>
      <c r="G41" s="76"/>
      <c r="H41" s="76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16"/>
      <c r="W41" s="16"/>
      <c r="X41" s="2"/>
      <c r="Y41" s="2"/>
      <c r="Z41" s="2"/>
      <c r="AA41" s="2"/>
      <c r="AB41" s="2"/>
    </row>
    <row r="42" spans="1:28" ht="12.75">
      <c r="A42" s="10"/>
      <c r="B42" s="146"/>
      <c r="C42" s="147"/>
      <c r="D42" s="147"/>
      <c r="E42" s="147"/>
      <c r="F42" s="147"/>
      <c r="G42" s="76"/>
      <c r="H42" s="76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16"/>
      <c r="W42" s="16"/>
      <c r="X42" s="2"/>
      <c r="Y42" s="2"/>
      <c r="Z42" s="2"/>
      <c r="AA42" s="2"/>
      <c r="AB42" s="2"/>
    </row>
    <row r="43" spans="1:28" ht="12.75">
      <c r="A43" s="10"/>
      <c r="B43" s="146"/>
      <c r="C43" s="147"/>
      <c r="D43" s="147"/>
      <c r="E43" s="147"/>
      <c r="F43" s="147"/>
      <c r="G43" s="76"/>
      <c r="H43" s="76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16"/>
      <c r="W43" s="16"/>
      <c r="X43" s="2"/>
      <c r="Y43" s="2"/>
      <c r="Z43" s="2"/>
      <c r="AA43" s="2"/>
      <c r="AB43" s="2"/>
    </row>
    <row r="44" spans="1:28" ht="12.75">
      <c r="A44" s="10"/>
      <c r="B44" s="146"/>
      <c r="C44" s="147"/>
      <c r="D44" s="147"/>
      <c r="E44" s="147"/>
      <c r="F44" s="147"/>
      <c r="G44" s="76"/>
      <c r="H44" s="76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16"/>
      <c r="W44" s="16"/>
      <c r="X44" s="2"/>
      <c r="Y44" s="2"/>
      <c r="Z44" s="2"/>
      <c r="AA44" s="2"/>
      <c r="AB44" s="2"/>
    </row>
    <row r="45" spans="1:28" ht="12.75">
      <c r="A45" s="10"/>
      <c r="B45" s="146"/>
      <c r="C45" s="147"/>
      <c r="D45" s="147"/>
      <c r="E45" s="147"/>
      <c r="F45" s="147"/>
      <c r="G45" s="76"/>
      <c r="H45" s="76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16"/>
      <c r="W45" s="16"/>
      <c r="X45" s="2"/>
      <c r="Y45" s="2"/>
      <c r="Z45" s="2"/>
      <c r="AA45" s="2"/>
      <c r="AB45" s="2"/>
    </row>
    <row r="46" spans="1:28" ht="12.75">
      <c r="A46" s="10"/>
      <c r="B46" s="146"/>
      <c r="C46" s="147"/>
      <c r="D46" s="147"/>
      <c r="E46" s="147"/>
      <c r="F46" s="147"/>
      <c r="G46" s="76"/>
      <c r="H46" s="76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16"/>
      <c r="W46" s="16"/>
      <c r="X46" s="2"/>
      <c r="Y46" s="2"/>
      <c r="Z46" s="2"/>
      <c r="AA46" s="2"/>
      <c r="AB46" s="2"/>
    </row>
    <row r="47" spans="1:28" ht="12.75">
      <c r="A47" s="10"/>
      <c r="B47" s="146"/>
      <c r="C47" s="147"/>
      <c r="D47" s="147"/>
      <c r="E47" s="147"/>
      <c r="F47" s="147"/>
      <c r="G47" s="76"/>
      <c r="H47" s="76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16"/>
      <c r="W47" s="16"/>
      <c r="X47" s="2"/>
      <c r="Y47" s="2"/>
      <c r="Z47" s="2"/>
      <c r="AA47" s="2"/>
      <c r="AB47" s="2"/>
    </row>
    <row r="48" spans="1:28" ht="12.75">
      <c r="A48" s="10"/>
      <c r="B48" s="146"/>
      <c r="C48" s="147"/>
      <c r="D48" s="147"/>
      <c r="E48" s="147"/>
      <c r="F48" s="147"/>
      <c r="G48" s="76"/>
      <c r="H48" s="76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16"/>
      <c r="W48" s="16"/>
      <c r="X48" s="2"/>
      <c r="Y48" s="2"/>
      <c r="Z48" s="2"/>
      <c r="AA48" s="2"/>
      <c r="AB48" s="2"/>
    </row>
    <row r="49" spans="1:28" ht="12.75">
      <c r="A49" s="10"/>
      <c r="B49" s="146"/>
      <c r="C49" s="147"/>
      <c r="D49" s="147"/>
      <c r="E49" s="147"/>
      <c r="F49" s="147"/>
      <c r="G49" s="76"/>
      <c r="H49" s="76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16"/>
      <c r="W49" s="16"/>
      <c r="X49" s="2"/>
      <c r="Y49" s="2"/>
      <c r="Z49" s="2"/>
      <c r="AA49" s="2"/>
      <c r="AB49" s="2"/>
    </row>
    <row r="50" spans="1:28" ht="12.75">
      <c r="A50" s="10"/>
      <c r="B50" s="146"/>
      <c r="C50" s="147"/>
      <c r="D50" s="147"/>
      <c r="E50" s="147"/>
      <c r="F50" s="147"/>
      <c r="G50" s="76"/>
      <c r="H50" s="76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16"/>
      <c r="W50" s="16"/>
      <c r="X50" s="2"/>
      <c r="Y50" s="2"/>
      <c r="Z50" s="2"/>
      <c r="AA50" s="2"/>
      <c r="AB50" s="2"/>
    </row>
    <row r="51" spans="1:28" ht="12.75">
      <c r="A51" s="10"/>
      <c r="B51" s="146"/>
      <c r="C51" s="147"/>
      <c r="D51" s="147"/>
      <c r="E51" s="147"/>
      <c r="F51" s="147"/>
      <c r="G51" s="76"/>
      <c r="H51" s="76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16"/>
      <c r="W51" s="16"/>
      <c r="X51" s="2"/>
      <c r="Y51" s="2"/>
      <c r="Z51" s="2"/>
      <c r="AA51" s="2"/>
      <c r="AB51" s="2"/>
    </row>
    <row r="52" spans="1:28" ht="12.75">
      <c r="A52" s="10"/>
      <c r="B52" s="146"/>
      <c r="C52" s="147"/>
      <c r="D52" s="147"/>
      <c r="E52" s="147"/>
      <c r="F52" s="147"/>
      <c r="G52" s="76"/>
      <c r="H52" s="76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16"/>
      <c r="W52" s="16"/>
      <c r="X52" s="2"/>
      <c r="Y52" s="2"/>
      <c r="Z52" s="2"/>
      <c r="AA52" s="2"/>
      <c r="AB52" s="2"/>
    </row>
    <row r="53" spans="1:28" ht="12.75">
      <c r="A53" s="10"/>
      <c r="B53" s="146"/>
      <c r="C53" s="147"/>
      <c r="D53" s="147"/>
      <c r="E53" s="147"/>
      <c r="F53" s="147"/>
      <c r="G53" s="76"/>
      <c r="H53" s="76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16"/>
      <c r="W53" s="16"/>
      <c r="X53" s="2"/>
      <c r="Y53" s="2"/>
      <c r="Z53" s="2"/>
      <c r="AA53" s="2"/>
      <c r="AB53" s="2"/>
    </row>
    <row r="54" spans="1:28" ht="12.75">
      <c r="A54" s="10"/>
      <c r="B54" s="148"/>
      <c r="C54" s="147"/>
      <c r="D54" s="147"/>
      <c r="E54" s="147"/>
      <c r="F54" s="147"/>
      <c r="G54" s="75"/>
      <c r="H54" s="75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6"/>
      <c r="W54" s="16"/>
      <c r="X54" s="2"/>
      <c r="Y54" s="2"/>
      <c r="Z54" s="2"/>
      <c r="AA54" s="2"/>
      <c r="AB54" s="2"/>
    </row>
    <row r="55" spans="1:28" ht="12.75">
      <c r="A55" s="10"/>
      <c r="B55" s="149"/>
      <c r="C55" s="150"/>
      <c r="D55" s="151"/>
      <c r="E55" s="151"/>
      <c r="F55" s="15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16"/>
      <c r="W55" s="16"/>
      <c r="X55" s="2"/>
      <c r="Y55" s="2"/>
      <c r="Z55" s="2"/>
      <c r="AA55" s="2"/>
      <c r="AB55" s="2"/>
    </row>
    <row r="56" spans="1:28" ht="12.75">
      <c r="A56" s="10"/>
      <c r="B56" s="149"/>
      <c r="C56" s="150"/>
      <c r="D56" s="151"/>
      <c r="E56" s="151"/>
      <c r="F56" s="15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16"/>
      <c r="W56" s="16"/>
      <c r="X56" s="2"/>
      <c r="Y56" s="2"/>
      <c r="Z56" s="2"/>
      <c r="AA56" s="2"/>
      <c r="AB56" s="2"/>
    </row>
    <row r="57" spans="1:28" ht="12.75">
      <c r="A57" s="10"/>
      <c r="B57" s="149"/>
      <c r="C57" s="150"/>
      <c r="D57" s="151"/>
      <c r="E57" s="151"/>
      <c r="F57" s="15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16"/>
      <c r="W57" s="16"/>
      <c r="X57" s="2"/>
      <c r="Y57" s="2"/>
      <c r="Z57" s="2"/>
      <c r="AA57" s="2"/>
      <c r="AB57" s="2"/>
    </row>
    <row r="58" spans="1:28" ht="12.75">
      <c r="A58" s="10"/>
      <c r="B58" s="149"/>
      <c r="C58" s="150"/>
      <c r="D58" s="151"/>
      <c r="E58" s="151"/>
      <c r="F58" s="15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16"/>
      <c r="W58" s="16"/>
      <c r="X58" s="2"/>
      <c r="Y58" s="2"/>
      <c r="Z58" s="2"/>
      <c r="AA58" s="2"/>
      <c r="AB58" s="2"/>
    </row>
    <row r="59" spans="1:28" ht="12.75">
      <c r="A59" s="10"/>
      <c r="B59" s="149"/>
      <c r="C59" s="150"/>
      <c r="D59" s="151"/>
      <c r="E59" s="151"/>
      <c r="F59" s="15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16"/>
      <c r="W59" s="16"/>
      <c r="X59" s="2"/>
      <c r="Y59" s="2"/>
      <c r="Z59" s="2"/>
      <c r="AA59" s="2"/>
      <c r="AB59" s="2"/>
    </row>
    <row r="60" spans="1:28" ht="12.75">
      <c r="A60" s="10"/>
      <c r="B60" s="149"/>
      <c r="C60" s="150"/>
      <c r="D60" s="151"/>
      <c r="E60" s="151"/>
      <c r="F60" s="15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16"/>
      <c r="W60" s="16"/>
      <c r="X60" s="2"/>
      <c r="Y60" s="2"/>
      <c r="Z60" s="2"/>
      <c r="AA60" s="2"/>
      <c r="AB60" s="2"/>
    </row>
    <row r="61" spans="1:28" ht="12.75">
      <c r="A61" s="10"/>
      <c r="B61" s="149"/>
      <c r="C61" s="150"/>
      <c r="D61" s="151"/>
      <c r="E61" s="151"/>
      <c r="F61" s="15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16"/>
      <c r="W61" s="16"/>
      <c r="X61" s="2"/>
      <c r="Y61" s="2"/>
      <c r="Z61" s="2"/>
      <c r="AA61" s="2"/>
      <c r="AB61" s="2"/>
    </row>
    <row r="62" spans="1:28" ht="12.75">
      <c r="A62" s="10"/>
      <c r="B62" s="149"/>
      <c r="C62" s="150"/>
      <c r="D62" s="151"/>
      <c r="E62" s="151"/>
      <c r="F62" s="15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16"/>
      <c r="W62" s="16"/>
      <c r="X62" s="2"/>
      <c r="Y62" s="2"/>
      <c r="Z62" s="2"/>
      <c r="AA62" s="2"/>
      <c r="AB62" s="2"/>
    </row>
    <row r="63" spans="1:28" ht="12.75">
      <c r="A63" s="10"/>
      <c r="B63" s="149"/>
      <c r="C63" s="150"/>
      <c r="D63" s="151"/>
      <c r="E63" s="151"/>
      <c r="F63" s="151"/>
      <c r="N63" s="2"/>
      <c r="V63" s="16"/>
      <c r="W63" s="16"/>
      <c r="X63" s="2"/>
      <c r="Y63" s="2"/>
      <c r="Z63" s="2"/>
      <c r="AA63" s="2"/>
      <c r="AB63" s="2"/>
    </row>
    <row r="64" spans="1:28" ht="12.75">
      <c r="A64" s="10"/>
      <c r="B64" s="152"/>
      <c r="C64" s="153"/>
      <c r="D64" s="150"/>
      <c r="E64" s="150"/>
      <c r="F64" s="150"/>
      <c r="V64" s="16"/>
      <c r="W64" s="16"/>
      <c r="X64" s="2"/>
      <c r="Y64" s="2"/>
      <c r="Z64" s="2"/>
      <c r="AA64" s="2"/>
      <c r="AB64" s="2"/>
    </row>
    <row r="65" spans="1:28" ht="12.75">
      <c r="A65" s="10"/>
      <c r="B65" s="148"/>
      <c r="C65" s="154"/>
      <c r="D65" s="154"/>
      <c r="E65" s="154"/>
      <c r="F65" s="154"/>
      <c r="V65" s="16"/>
      <c r="W65" s="16"/>
      <c r="X65" s="2"/>
      <c r="Y65" s="2"/>
      <c r="Z65" s="2"/>
      <c r="AA65" s="2"/>
      <c r="AB65" s="2"/>
    </row>
    <row r="66" spans="1:28" ht="12.75">
      <c r="A66" s="10"/>
      <c r="B66" s="148"/>
      <c r="C66" s="154"/>
      <c r="D66" s="154"/>
      <c r="E66" s="154"/>
      <c r="F66" s="154"/>
      <c r="V66" s="16"/>
      <c r="W66" s="16"/>
      <c r="X66" s="2"/>
      <c r="Y66" s="2"/>
      <c r="Z66" s="2"/>
      <c r="AA66" s="2"/>
      <c r="AB66" s="2"/>
    </row>
    <row r="67" spans="1:28" ht="12.75">
      <c r="A67" s="10"/>
      <c r="B67" s="152"/>
      <c r="C67" s="155"/>
      <c r="D67" s="156"/>
      <c r="E67" s="156"/>
      <c r="F67" s="156"/>
      <c r="V67" s="16"/>
      <c r="W67" s="16"/>
      <c r="X67" s="2"/>
      <c r="Y67" s="2"/>
      <c r="Z67" s="2"/>
      <c r="AA67" s="2"/>
      <c r="AB67" s="2"/>
    </row>
    <row r="68" spans="1:28" ht="12.75">
      <c r="A68" s="10"/>
      <c r="B68" s="152"/>
      <c r="C68" s="155"/>
      <c r="D68" s="156"/>
      <c r="E68" s="156"/>
      <c r="F68" s="156"/>
      <c r="V68" s="16"/>
      <c r="W68" s="16"/>
      <c r="X68" s="2"/>
      <c r="Y68" s="2"/>
      <c r="Z68" s="2"/>
      <c r="AA68" s="2"/>
      <c r="AB68" s="2"/>
    </row>
    <row r="69" spans="1:28" ht="12.75">
      <c r="A69" s="10"/>
      <c r="B69" s="157"/>
      <c r="C69" s="158"/>
      <c r="D69" s="159"/>
      <c r="E69" s="156"/>
      <c r="F69" s="156"/>
      <c r="V69" s="16"/>
      <c r="W69" s="16"/>
      <c r="X69" s="2"/>
      <c r="Y69" s="2"/>
      <c r="Z69" s="2"/>
      <c r="AA69" s="2"/>
      <c r="AB69" s="2"/>
    </row>
    <row r="70" spans="1:28" ht="12.75">
      <c r="A70" s="10"/>
      <c r="B70" s="74"/>
      <c r="C70" s="74"/>
      <c r="D70" s="75"/>
      <c r="E70" s="76"/>
      <c r="F70" s="76"/>
      <c r="V70" s="2"/>
      <c r="W70" s="2"/>
      <c r="X70" s="2"/>
      <c r="Y70" s="2"/>
      <c r="Z70" s="2"/>
      <c r="AA70" s="2"/>
      <c r="AB70" s="2"/>
    </row>
    <row r="71" spans="1:28" ht="12.75">
      <c r="A71" s="10"/>
      <c r="B71" s="77" t="s">
        <v>40</v>
      </c>
      <c r="C71" s="78"/>
      <c r="D71" s="16"/>
      <c r="E71" s="76"/>
      <c r="F71" s="76"/>
      <c r="V71" s="2"/>
      <c r="W71" s="2"/>
      <c r="X71" s="2"/>
      <c r="Y71" s="2"/>
      <c r="Z71" s="2"/>
      <c r="AA71" s="2"/>
      <c r="AB71" s="2"/>
    </row>
    <row r="72" spans="1:28" ht="12.75">
      <c r="A72" s="10"/>
      <c r="B72" s="79" t="s">
        <v>32</v>
      </c>
      <c r="C72" s="80"/>
      <c r="D72" s="16"/>
      <c r="E72" s="76"/>
      <c r="F72" s="76"/>
      <c r="V72" s="2"/>
      <c r="W72" s="2"/>
      <c r="X72" s="2"/>
      <c r="AA72" s="2"/>
      <c r="AB72" s="2"/>
    </row>
    <row r="73" spans="1:24" ht="12.75">
      <c r="A73" s="10"/>
      <c r="B73" s="79" t="s">
        <v>36</v>
      </c>
      <c r="C73" s="80"/>
      <c r="D73" s="16"/>
      <c r="E73" s="76"/>
      <c r="F73" s="76"/>
      <c r="V73" s="2"/>
      <c r="W73" s="2"/>
      <c r="X73" s="2"/>
    </row>
    <row r="74" spans="1:24" ht="12.75">
      <c r="A74" s="10"/>
      <c r="B74" s="79" t="s">
        <v>23</v>
      </c>
      <c r="C74" s="80"/>
      <c r="D74" s="16"/>
      <c r="E74" s="76"/>
      <c r="F74" s="76"/>
      <c r="V74" s="2"/>
      <c r="W74" s="2"/>
      <c r="X74" s="2"/>
    </row>
    <row r="75" spans="1:24" ht="12.75">
      <c r="A75" s="10"/>
      <c r="B75" s="79" t="s">
        <v>42</v>
      </c>
      <c r="C75" s="80"/>
      <c r="D75" s="16"/>
      <c r="E75" s="76"/>
      <c r="F75" s="76"/>
      <c r="V75" s="2"/>
      <c r="W75" s="2"/>
      <c r="X75" s="2"/>
    </row>
    <row r="76" spans="1:24" ht="12.75">
      <c r="A76" s="2"/>
      <c r="B76" s="79" t="s">
        <v>28</v>
      </c>
      <c r="C76" s="80"/>
      <c r="D76" s="16"/>
      <c r="E76" s="76"/>
      <c r="F76" s="76"/>
      <c r="V76" s="2"/>
      <c r="W76" s="2"/>
      <c r="X76" s="2"/>
    </row>
    <row r="77" spans="1:24" ht="12.75">
      <c r="A77" s="10"/>
      <c r="B77" s="79" t="s">
        <v>27</v>
      </c>
      <c r="C77" s="80"/>
      <c r="D77" s="16"/>
      <c r="E77" s="76"/>
      <c r="F77" s="76"/>
      <c r="V77" s="2"/>
      <c r="W77" s="2"/>
      <c r="X77" s="2"/>
    </row>
    <row r="78" spans="1:24" ht="12.75">
      <c r="A78" s="10"/>
      <c r="B78" s="79" t="s">
        <v>299</v>
      </c>
      <c r="C78" s="80"/>
      <c r="D78" s="16"/>
      <c r="E78" s="76"/>
      <c r="F78" s="76"/>
      <c r="V78" s="2"/>
      <c r="W78" s="2"/>
      <c r="X78" s="2"/>
    </row>
    <row r="79" spans="1:24" ht="12.75">
      <c r="A79" s="10"/>
      <c r="B79" s="81" t="s">
        <v>300</v>
      </c>
      <c r="C79" s="82"/>
      <c r="D79" s="16"/>
      <c r="E79" s="76"/>
      <c r="F79" s="76"/>
      <c r="V79" s="2"/>
      <c r="W79" s="2"/>
      <c r="X79" s="2"/>
    </row>
    <row r="80" spans="1:24" ht="12.75">
      <c r="A80" s="10"/>
      <c r="B80" s="83" t="s">
        <v>73</v>
      </c>
      <c r="C80" s="83"/>
      <c r="D80" s="2"/>
      <c r="E80" s="76"/>
      <c r="F80" s="76"/>
      <c r="V80" s="2"/>
      <c r="W80" s="2"/>
      <c r="X80" s="2"/>
    </row>
    <row r="81" spans="1:24" ht="12.75">
      <c r="A81" s="10"/>
      <c r="B81" s="2"/>
      <c r="C81" s="2"/>
      <c r="D81" s="2"/>
      <c r="E81" s="76"/>
      <c r="F81" s="76"/>
      <c r="V81" s="2"/>
      <c r="W81" s="2"/>
      <c r="X81" s="2"/>
    </row>
    <row r="82" spans="1:24" ht="12.75">
      <c r="A82" s="10"/>
      <c r="B82" s="2"/>
      <c r="C82" s="2"/>
      <c r="D82" s="2"/>
      <c r="E82" s="76"/>
      <c r="F82" s="76"/>
      <c r="V82" s="2"/>
      <c r="W82" s="2"/>
      <c r="X82" s="2"/>
    </row>
    <row r="83" spans="1:24" ht="12.75">
      <c r="A83" s="10"/>
      <c r="B83" s="2"/>
      <c r="C83" s="2"/>
      <c r="D83" s="2"/>
      <c r="E83" s="76"/>
      <c r="F83" s="76"/>
      <c r="V83" s="2"/>
      <c r="W83" s="2"/>
      <c r="X83" s="2"/>
    </row>
    <row r="84" spans="1:24" ht="12.75">
      <c r="A84" s="10"/>
      <c r="B84" s="2"/>
      <c r="C84" s="2"/>
      <c r="D84" s="2"/>
      <c r="E84" s="76"/>
      <c r="F84" s="76"/>
      <c r="V84" s="2"/>
      <c r="W84" s="2"/>
      <c r="X84" s="2"/>
    </row>
    <row r="85" spans="1:24" ht="12.75">
      <c r="A85" s="10"/>
      <c r="B85" s="2"/>
      <c r="C85" s="2"/>
      <c r="D85" s="2"/>
      <c r="E85" s="76"/>
      <c r="F85" s="76"/>
      <c r="V85" s="2"/>
      <c r="W85" s="2"/>
      <c r="X85" s="2"/>
    </row>
    <row r="86" spans="1:24" ht="12.75">
      <c r="A86" s="2"/>
      <c r="B86" s="2"/>
      <c r="C86" s="2"/>
      <c r="D86" s="2"/>
      <c r="E86" s="76"/>
      <c r="F86" s="76"/>
      <c r="V86" s="2"/>
      <c r="W86" s="2"/>
      <c r="X86" s="2"/>
    </row>
    <row r="87" spans="1:24" ht="12.75">
      <c r="A87" s="2"/>
      <c r="B87" s="2"/>
      <c r="C87" s="2"/>
      <c r="D87" s="2"/>
      <c r="E87" s="76"/>
      <c r="F87" s="76"/>
      <c r="V87" s="2"/>
      <c r="W87" s="2"/>
      <c r="X87" s="2"/>
    </row>
    <row r="88" spans="1:24" ht="12.75">
      <c r="A88" s="2"/>
      <c r="B88" s="2"/>
      <c r="C88" s="2"/>
      <c r="D88" s="2"/>
      <c r="E88" s="76"/>
      <c r="F88" s="76"/>
      <c r="V88" s="2"/>
      <c r="W88" s="2"/>
      <c r="X88" s="2"/>
    </row>
    <row r="89" spans="1:24" ht="12.75">
      <c r="A89" s="2"/>
      <c r="B89" s="2"/>
      <c r="C89" s="2"/>
      <c r="D89" s="2"/>
      <c r="E89" s="76"/>
      <c r="F89" s="76"/>
      <c r="V89" s="2"/>
      <c r="W89" s="2"/>
      <c r="X89" s="2"/>
    </row>
    <row r="90" spans="1:24" ht="12.75">
      <c r="A90" s="2"/>
      <c r="B90" s="2"/>
      <c r="C90" s="2"/>
      <c r="D90" s="2"/>
      <c r="E90" s="76"/>
      <c r="F90" s="76"/>
      <c r="V90" s="2"/>
      <c r="W90" s="2"/>
      <c r="X90" s="2"/>
    </row>
    <row r="91" spans="1:24" ht="12.75">
      <c r="A91" s="2"/>
      <c r="B91" s="2"/>
      <c r="C91" s="2"/>
      <c r="D91" s="2"/>
      <c r="E91" s="76"/>
      <c r="F91" s="76"/>
      <c r="V91" s="2"/>
      <c r="W91" s="2"/>
      <c r="X91" s="2"/>
    </row>
    <row r="92" spans="1:24" ht="12.75">
      <c r="A92" s="2"/>
      <c r="B92" s="2"/>
      <c r="C92" s="2"/>
      <c r="D92" s="2"/>
      <c r="E92" s="76"/>
      <c r="F92" s="76"/>
      <c r="V92" s="2"/>
      <c r="W92" s="2"/>
      <c r="X92" s="2"/>
    </row>
    <row r="93" spans="1:24" ht="12.75">
      <c r="A93" s="2"/>
      <c r="B93" s="2"/>
      <c r="C93" s="2"/>
      <c r="D93" s="2"/>
      <c r="E93" s="76"/>
      <c r="F93" s="76"/>
      <c r="V93" s="2"/>
      <c r="W93" s="2"/>
      <c r="X93" s="2"/>
    </row>
    <row r="94" spans="1:24" ht="12.75">
      <c r="A94" s="2"/>
      <c r="B94" s="2"/>
      <c r="C94" s="2"/>
      <c r="D94" s="2"/>
      <c r="E94" s="76"/>
      <c r="F94" s="76"/>
      <c r="V94" s="2"/>
      <c r="W94" s="2"/>
      <c r="X94" s="2"/>
    </row>
    <row r="95" spans="1:24" ht="12.75">
      <c r="A95" s="2"/>
      <c r="B95" s="2"/>
      <c r="C95" s="2"/>
      <c r="D95" s="2"/>
      <c r="E95" s="76"/>
      <c r="F95" s="76"/>
      <c r="V95" s="2"/>
      <c r="W95" s="2"/>
      <c r="X95" s="2"/>
    </row>
    <row r="96" spans="1:24" ht="12.75">
      <c r="A96" s="2"/>
      <c r="B96" s="2"/>
      <c r="C96" s="2"/>
      <c r="D96" s="2"/>
      <c r="E96" s="76"/>
      <c r="F96" s="76"/>
      <c r="V96" s="2"/>
      <c r="W96" s="2"/>
      <c r="X96" s="2"/>
    </row>
    <row r="97" spans="1:24" ht="12.75">
      <c r="A97" s="2"/>
      <c r="B97" s="2"/>
      <c r="C97" s="2"/>
      <c r="D97" s="2"/>
      <c r="E97" s="76"/>
      <c r="F97" s="76"/>
      <c r="V97" s="2"/>
      <c r="W97" s="2"/>
      <c r="X97" s="2"/>
    </row>
    <row r="98" spans="1:24" ht="12.75">
      <c r="A98" s="2"/>
      <c r="B98" s="2"/>
      <c r="C98" s="2"/>
      <c r="D98" s="2"/>
      <c r="E98" s="76"/>
      <c r="F98" s="76"/>
      <c r="V98" s="2"/>
      <c r="W98" s="2"/>
      <c r="X98" s="2"/>
    </row>
    <row r="99" spans="1:24" ht="12.75">
      <c r="A99" s="2"/>
      <c r="B99" s="2"/>
      <c r="C99" s="2"/>
      <c r="D99" s="2"/>
      <c r="E99" s="76"/>
      <c r="F99" s="76"/>
      <c r="V99" s="2"/>
      <c r="W99" s="2"/>
      <c r="X99" s="2"/>
    </row>
    <row r="100" spans="1:24" ht="12.75">
      <c r="A100" s="2"/>
      <c r="B100" s="2"/>
      <c r="C100" s="2"/>
      <c r="D100" s="2"/>
      <c r="E100" s="76"/>
      <c r="F100" s="76"/>
      <c r="V100" s="2"/>
      <c r="W100" s="2"/>
      <c r="X100" s="2"/>
    </row>
    <row r="101" spans="1:24" ht="12.75">
      <c r="A101" s="2"/>
      <c r="B101" s="2"/>
      <c r="C101" s="2"/>
      <c r="D101" s="2"/>
      <c r="E101" s="76"/>
      <c r="F101" s="76"/>
      <c r="V101" s="2"/>
      <c r="W101" s="2"/>
      <c r="X101" s="2"/>
    </row>
    <row r="102" spans="1:24" ht="12.75">
      <c r="A102" s="2"/>
      <c r="B102" s="2"/>
      <c r="C102" s="2"/>
      <c r="D102" s="2"/>
      <c r="E102" s="76"/>
      <c r="F102" s="76"/>
      <c r="V102" s="2"/>
      <c r="W102" s="2"/>
      <c r="X102" s="2"/>
    </row>
    <row r="103" spans="1:24" ht="12.75">
      <c r="A103" s="2"/>
      <c r="B103" s="2"/>
      <c r="C103" s="2"/>
      <c r="D103" s="2"/>
      <c r="E103" s="76"/>
      <c r="F103" s="76"/>
      <c r="V103" s="2"/>
      <c r="W103" s="2"/>
      <c r="X103" s="2"/>
    </row>
    <row r="104" spans="1:24" ht="12.75">
      <c r="A104" s="2"/>
      <c r="B104" s="2"/>
      <c r="C104" s="2"/>
      <c r="D104" s="2"/>
      <c r="E104" s="76"/>
      <c r="F104" s="76"/>
      <c r="V104" s="2"/>
      <c r="W104" s="2"/>
      <c r="X104" s="2"/>
    </row>
    <row r="105" spans="1:24" ht="12.75">
      <c r="A105" s="2"/>
      <c r="B105" s="2"/>
      <c r="C105" s="2"/>
      <c r="D105" s="2"/>
      <c r="E105" s="76"/>
      <c r="F105" s="76"/>
      <c r="V105" s="2"/>
      <c r="W105" s="2"/>
      <c r="X105" s="2"/>
    </row>
    <row r="106" spans="1:24" ht="12.75">
      <c r="A106" s="2"/>
      <c r="B106" s="2"/>
      <c r="C106" s="2"/>
      <c r="D106" s="2"/>
      <c r="E106" s="76"/>
      <c r="F106" s="76"/>
      <c r="V106" s="2"/>
      <c r="W106" s="2"/>
      <c r="X106" s="2"/>
    </row>
    <row r="107" spans="1:24" ht="12.75">
      <c r="A107" s="2"/>
      <c r="B107" s="2"/>
      <c r="C107" s="2"/>
      <c r="D107" s="2"/>
      <c r="E107" s="76"/>
      <c r="F107" s="76"/>
      <c r="V107" s="2"/>
      <c r="W107" s="2"/>
      <c r="X107" s="2"/>
    </row>
    <row r="108" spans="1:24" ht="12.75">
      <c r="A108" s="2"/>
      <c r="B108" s="2"/>
      <c r="C108" s="2"/>
      <c r="D108" s="2"/>
      <c r="E108" s="76"/>
      <c r="F108" s="76"/>
      <c r="V108" s="2"/>
      <c r="W108" s="2"/>
      <c r="X108" s="2"/>
    </row>
    <row r="109" spans="1:24" ht="12.75">
      <c r="A109" s="2"/>
      <c r="B109" s="2"/>
      <c r="C109" s="2"/>
      <c r="D109" s="2"/>
      <c r="E109" s="76"/>
      <c r="F109" s="76"/>
      <c r="V109" s="2"/>
      <c r="W109" s="2"/>
      <c r="X109" s="2"/>
    </row>
    <row r="110" spans="1:24" ht="12.75">
      <c r="A110" s="2"/>
      <c r="B110" s="2"/>
      <c r="C110" s="2"/>
      <c r="D110" s="2"/>
      <c r="E110" s="76"/>
      <c r="F110" s="76"/>
      <c r="V110" s="2"/>
      <c r="W110" s="2"/>
      <c r="X110" s="2"/>
    </row>
    <row r="111" spans="1:24" ht="12.75">
      <c r="A111" s="2"/>
      <c r="B111" s="2"/>
      <c r="C111" s="2"/>
      <c r="D111" s="2"/>
      <c r="E111" s="76"/>
      <c r="F111" s="76"/>
      <c r="V111" s="2"/>
      <c r="W111" s="2"/>
      <c r="X111" s="2"/>
    </row>
    <row r="112" spans="1:24" ht="12.75">
      <c r="A112" s="2"/>
      <c r="B112" s="2"/>
      <c r="C112" s="2"/>
      <c r="D112" s="2"/>
      <c r="E112" s="76"/>
      <c r="F112" s="76"/>
      <c r="V112" s="2"/>
      <c r="W112" s="2"/>
      <c r="X112" s="2"/>
    </row>
    <row r="113" spans="1:24" ht="12.75">
      <c r="A113" s="2"/>
      <c r="B113" s="2"/>
      <c r="C113" s="2"/>
      <c r="D113" s="2"/>
      <c r="E113" s="76"/>
      <c r="F113" s="76"/>
      <c r="V113" s="2"/>
      <c r="W113" s="2"/>
      <c r="X113" s="2"/>
    </row>
    <row r="114" spans="1:24" ht="12.75">
      <c r="A114" s="2"/>
      <c r="B114" s="2"/>
      <c r="C114" s="2"/>
      <c r="D114" s="2"/>
      <c r="E114" s="76"/>
      <c r="F114" s="76"/>
      <c r="V114" s="2"/>
      <c r="W114" s="2"/>
      <c r="X114" s="2"/>
    </row>
    <row r="115" spans="1:24" ht="12.75">
      <c r="A115" s="2"/>
      <c r="B115" s="2"/>
      <c r="C115" s="2"/>
      <c r="D115" s="2"/>
      <c r="E115" s="76"/>
      <c r="F115" s="76"/>
      <c r="V115" s="2"/>
      <c r="W115" s="2"/>
      <c r="X115" s="2"/>
    </row>
    <row r="116" spans="1:24" ht="12.75">
      <c r="A116" s="2"/>
      <c r="B116" s="2"/>
      <c r="C116" s="2"/>
      <c r="D116" s="2"/>
      <c r="E116" s="76"/>
      <c r="F116" s="76"/>
      <c r="V116" s="2"/>
      <c r="W116" s="2"/>
      <c r="X116" s="2"/>
    </row>
    <row r="117" spans="1:24" ht="12.75">
      <c r="A117" s="2"/>
      <c r="B117" s="2"/>
      <c r="C117" s="2"/>
      <c r="D117" s="2"/>
      <c r="E117" s="76"/>
      <c r="F117" s="76"/>
      <c r="V117" s="2"/>
      <c r="W117" s="2"/>
      <c r="X117" s="2"/>
    </row>
    <row r="118" spans="1:24" ht="12.75">
      <c r="A118" s="2"/>
      <c r="B118" s="2"/>
      <c r="C118" s="2"/>
      <c r="D118" s="2"/>
      <c r="E118" s="76"/>
      <c r="F118" s="76"/>
      <c r="V118" s="2"/>
      <c r="W118" s="2"/>
      <c r="X118" s="2"/>
    </row>
    <row r="119" spans="1:24" ht="12.75">
      <c r="A119" s="2"/>
      <c r="B119" s="2"/>
      <c r="C119" s="2"/>
      <c r="D119" s="2"/>
      <c r="E119" s="76"/>
      <c r="F119" s="76"/>
      <c r="V119" s="2"/>
      <c r="W119" s="2"/>
      <c r="X119" s="2"/>
    </row>
    <row r="120" spans="1:24" ht="12.75">
      <c r="A120" s="2"/>
      <c r="B120" s="2"/>
      <c r="C120" s="2"/>
      <c r="D120" s="2"/>
      <c r="E120" s="76"/>
      <c r="F120" s="76"/>
      <c r="V120" s="2"/>
      <c r="W120" s="2"/>
      <c r="X120" s="2"/>
    </row>
    <row r="121" spans="1:24" ht="12.75">
      <c r="A121" s="2"/>
      <c r="B121" s="2"/>
      <c r="C121" s="2"/>
      <c r="D121" s="2"/>
      <c r="E121" s="76"/>
      <c r="F121" s="76"/>
      <c r="V121" s="2"/>
      <c r="W121" s="2"/>
      <c r="X121" s="2"/>
    </row>
    <row r="122" spans="1:24" ht="12.75">
      <c r="A122" s="2"/>
      <c r="B122" s="2"/>
      <c r="C122" s="2"/>
      <c r="D122" s="2"/>
      <c r="E122" s="76"/>
      <c r="F122" s="76"/>
      <c r="V122" s="2"/>
      <c r="W122" s="2"/>
      <c r="X122" s="2"/>
    </row>
    <row r="123" spans="1:24" ht="12.75">
      <c r="A123" s="2"/>
      <c r="B123" s="2"/>
      <c r="C123" s="2"/>
      <c r="D123" s="2"/>
      <c r="E123" s="76"/>
      <c r="F123" s="76"/>
      <c r="V123" s="2"/>
      <c r="W123" s="2"/>
      <c r="X123" s="2"/>
    </row>
    <row r="124" spans="1:24" ht="12.75">
      <c r="A124" s="2"/>
      <c r="B124" s="2"/>
      <c r="C124" s="2"/>
      <c r="D124" s="2"/>
      <c r="E124" s="76"/>
      <c r="F124" s="76"/>
      <c r="V124" s="2"/>
      <c r="W124" s="2"/>
      <c r="X124" s="2"/>
    </row>
    <row r="125" spans="1:24" ht="12.75">
      <c r="A125" s="2"/>
      <c r="B125" s="2"/>
      <c r="C125" s="2"/>
      <c r="D125" s="2"/>
      <c r="E125" s="76"/>
      <c r="F125" s="76"/>
      <c r="V125" s="2"/>
      <c r="W125" s="2"/>
      <c r="X125" s="2"/>
    </row>
    <row r="126" spans="1:24" ht="12.75">
      <c r="A126" s="2"/>
      <c r="B126" s="2"/>
      <c r="C126" s="2"/>
      <c r="D126" s="2"/>
      <c r="E126" s="76"/>
      <c r="F126" s="76"/>
      <c r="V126" s="2"/>
      <c r="W126" s="2"/>
      <c r="X126" s="2"/>
    </row>
    <row r="127" spans="1:24" ht="12.75">
      <c r="A127" s="2"/>
      <c r="B127" s="2"/>
      <c r="C127" s="2"/>
      <c r="D127" s="2"/>
      <c r="E127" s="76"/>
      <c r="F127" s="76"/>
      <c r="V127" s="2"/>
      <c r="W127" s="2"/>
      <c r="X127" s="2"/>
    </row>
    <row r="128" spans="1:24" ht="12.75">
      <c r="A128" s="2"/>
      <c r="B128" s="2"/>
      <c r="C128" s="2"/>
      <c r="D128" s="2"/>
      <c r="E128" s="76"/>
      <c r="F128" s="76"/>
      <c r="V128" s="2"/>
      <c r="W128" s="2"/>
      <c r="X128" s="2"/>
    </row>
    <row r="129" spans="1:24" ht="12.75">
      <c r="A129" s="2"/>
      <c r="B129" s="2"/>
      <c r="C129" s="2"/>
      <c r="D129" s="2"/>
      <c r="E129" s="76"/>
      <c r="F129" s="76"/>
      <c r="V129" s="2"/>
      <c r="W129" s="2"/>
      <c r="X129" s="2"/>
    </row>
    <row r="130" spans="1:24" ht="12.75">
      <c r="A130" s="2"/>
      <c r="B130" s="2"/>
      <c r="C130" s="2"/>
      <c r="D130" s="2"/>
      <c r="E130" s="76"/>
      <c r="F130" s="76"/>
      <c r="V130" s="2"/>
      <c r="W130" s="2"/>
      <c r="X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</sheetData>
  <sheetProtection selectLockedCells="1" selectUnlockedCells="1"/>
  <mergeCells count="1">
    <mergeCell ref="I1:L3"/>
  </mergeCells>
  <printOptions/>
  <pageMargins left="0" right="0" top="0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</dc:creator>
  <cp:keywords/>
  <dc:description/>
  <cp:lastModifiedBy>ZCU Plzen</cp:lastModifiedBy>
  <dcterms:created xsi:type="dcterms:W3CDTF">2016-05-30T22:09:06Z</dcterms:created>
  <dcterms:modified xsi:type="dcterms:W3CDTF">2016-06-01T20:35:30Z</dcterms:modified>
  <cp:category/>
  <cp:version/>
  <cp:contentType/>
  <cp:contentStatus/>
</cp:coreProperties>
</file>